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xl/charts/chart12.xml" ContentType="application/vnd.openxmlformats-officedocument.drawingml.chart+xml"/>
  <Override PartName="/xl/drawings/drawing11.xml" ContentType="application/vnd.openxmlformats-officedocument.drawingml.chartshapes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730" windowHeight="9780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45621"/>
</workbook>
</file>

<file path=xl/calcChain.xml><?xml version="1.0" encoding="utf-8"?>
<calcChain xmlns="http://schemas.openxmlformats.org/spreadsheetml/2006/main">
  <c r="F21" i="2" l="1"/>
  <c r="O22" i="2" l="1"/>
  <c r="O21" i="2" l="1"/>
  <c r="O29" i="8" l="1"/>
  <c r="O17" i="8"/>
  <c r="O11" i="8"/>
  <c r="O30" i="7"/>
  <c r="O26" i="7"/>
  <c r="O21" i="7"/>
  <c r="O11" i="7"/>
  <c r="O13" i="7" s="1"/>
  <c r="O14" i="7" s="1"/>
  <c r="O37" i="6"/>
  <c r="O33" i="6"/>
  <c r="O38" i="6"/>
  <c r="O36" i="6"/>
  <c r="O35" i="6"/>
  <c r="O34" i="6"/>
  <c r="O32" i="6"/>
  <c r="O31" i="6"/>
  <c r="O30" i="6"/>
  <c r="O33" i="5"/>
  <c r="O29" i="5"/>
  <c r="O35" i="5"/>
  <c r="O34" i="5"/>
  <c r="O32" i="5"/>
  <c r="O31" i="5"/>
  <c r="O30" i="5"/>
  <c r="O28" i="5"/>
  <c r="O19" i="4"/>
  <c r="O18" i="4"/>
  <c r="O18" i="3"/>
  <c r="O22" i="3" s="1"/>
  <c r="O20" i="3"/>
  <c r="O21" i="3"/>
  <c r="O19" i="3"/>
  <c r="O20" i="2"/>
  <c r="O19" i="2"/>
  <c r="O21" i="8" l="1"/>
  <c r="O28" i="8"/>
  <c r="O22" i="7"/>
  <c r="O27" i="8"/>
  <c r="O17" i="4"/>
  <c r="O20" i="7"/>
  <c r="O14" i="8"/>
</calcChain>
</file>

<file path=xl/sharedStrings.xml><?xml version="1.0" encoding="utf-8"?>
<sst xmlns="http://schemas.openxmlformats.org/spreadsheetml/2006/main" count="131" uniqueCount="123">
  <si>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</si>
  <si>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</si>
  <si>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</si>
  <si>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</si>
  <si>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</si>
  <si>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</si>
  <si>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</si>
  <si>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</si>
  <si>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</si>
  <si>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</si>
  <si>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</si>
  <si>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</si>
  <si>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</si>
  <si>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</si>
  <si>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</si>
  <si>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</si>
  <si>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</si>
  <si>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</si>
  <si>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</si>
  <si>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</si>
  <si>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</si>
  <si>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</si>
  <si>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</si>
  <si>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</si>
  <si>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</si>
  <si>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</si>
  <si>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</si>
  <si>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</si>
  <si>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</si>
  <si>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</si>
  <si>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</si>
  <si>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</si>
  <si>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</si>
  <si>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</si>
  <si>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</si>
  <si>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</si>
  <si>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</si>
  <si>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</si>
  <si>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</si>
  <si>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</si>
  <si>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</si>
  <si>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</si>
  <si>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</si>
  <si>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</si>
  <si>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</si>
  <si>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</si>
  <si>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</si>
  <si>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</si>
  <si>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</si>
  <si>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</si>
  <si>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</si>
  <si>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</si>
  <si>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</si>
  <si>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</si>
  <si>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</si>
  <si>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</si>
  <si>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</si>
  <si>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</si>
  <si>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</si>
  <si>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</si>
  <si>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</si>
  <si>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</si>
  <si>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</si>
  <si>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</si>
  <si>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</si>
  <si>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</si>
  <si>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</si>
  <si>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</si>
  <si>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</si>
  <si>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</si>
  <si>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</si>
  <si>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</si>
  <si>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</si>
  <si>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</si>
  <si>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</si>
  <si>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</si>
  <si>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</si>
  <si>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</si>
  <si>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</si>
  <si>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</si>
  <si>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</si>
  <si>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</si>
  <si>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</si>
  <si>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</si>
  <si>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</si>
  <si>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</si>
  <si>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</si>
  <si>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</si>
  <si>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</si>
  <si>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</si>
  <si>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</si>
  <si>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</si>
  <si>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</si>
  <si>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</si>
  <si>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</si>
  <si>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</si>
  <si>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</si>
  <si>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</si>
  <si>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</si>
  <si>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</si>
  <si>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</si>
  <si>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</si>
  <si>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</si>
  <si>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</si>
  <si>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</si>
  <si>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</si>
  <si>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</si>
  <si>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</si>
  <si>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</si>
  <si>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</si>
  <si>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</si>
  <si>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</si>
  <si>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</si>
  <si>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</si>
  <si>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</si>
  <si>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</si>
  <si>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</si>
  <si>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</si>
  <si>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</si>
  <si>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</si>
  <si>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</si>
  <si>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</si>
  <si>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Sobre proteccion menor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</si>
</sst>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9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1" fillId="0" borderId="0" xfId="0" applyFont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3" fontId="6" fillId="0" borderId="3" xfId="0" applyNumberFormat="1" applyFont="1" applyBorder="1" applyAlignment="1">
      <alignment horizontal="right" vertical="center"/>
    </xf>
    <xf numFmtId="0" fontId="2" fillId="0" borderId="0" xfId="0" applyFont="1"/>
    <xf numFmtId="3" fontId="8" fillId="3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3" fontId="6" fillId="0" borderId="0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3" fontId="5" fillId="4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4" xfId="0" applyNumberFormat="1" applyFont="1" applyBorder="1" applyAlignment="1">
      <alignment horizontal="right" vertical="center"/>
    </xf>
    <xf numFmtId="164" fontId="8" fillId="3" borderId="3" xfId="0" applyNumberFormat="1" applyFont="1" applyFill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165" fontId="6" fillId="0" borderId="4" xfId="0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Renuncias'!$B$21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'Denuncias, Víctimas y Renuncias'!$C$11:$O$11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'Denuncias, Víctimas y Renuncias'!$C$21:$O$21</c:f>
              <c:numCache>
                <c:formatCode>0.0%</c:formatCode>
                <c:ptCount val="13"/>
                <c:pt idx="3" formatCode="0.0">
                  <c:v>0.11537141236697959</c:v>
                </c:pt>
                <c:pt idx="4" formatCode="0.0">
                  <c:v>0.121</c:v>
                </c:pt>
                <c:pt idx="5" formatCode="0.0">
                  <c:v>0.123</c:v>
                </c:pt>
                <c:pt idx="6" formatCode="0.0">
                  <c:v>0.124</c:v>
                </c:pt>
                <c:pt idx="7" formatCode="0.0">
                  <c:v>0.124</c:v>
                </c:pt>
                <c:pt idx="8" formatCode="0.0">
                  <c:v>0.12</c:v>
                </c:pt>
                <c:pt idx="9" formatCode="0.0">
                  <c:v>0.104</c:v>
                </c:pt>
                <c:pt idx="10" formatCode="0.0">
                  <c:v>0.109</c:v>
                </c:pt>
                <c:pt idx="11" formatCode="0.0">
                  <c:v>0.10661304514865719</c:v>
                </c:pt>
                <c:pt idx="12" formatCode="0.0">
                  <c:v>0.10246275672300334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'Denuncias, Víctimas y Renuncias'!$B$22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dLbls>
            <c:txPr>
              <a:bodyPr rot="-1380000"/>
              <a:lstStyle/>
              <a:p>
                <a:pPr>
                  <a:defRPr sz="1000" b="0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'Denuncias, Víctimas y Renuncias'!$C$11:$O$11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'Denuncias, Víctimas y Renuncias'!$C$22:$O$22</c:f>
              <c:numCache>
                <c:formatCode>0.0%</c:formatCode>
                <c:ptCount val="13"/>
                <c:pt idx="3" formatCode="0.0">
                  <c:v>0.13300000000000001</c:v>
                </c:pt>
                <c:pt idx="4" formatCode="0.0">
                  <c:v>0.14000000000000001</c:v>
                </c:pt>
                <c:pt idx="5" formatCode="0.0">
                  <c:v>0.15</c:v>
                </c:pt>
                <c:pt idx="6" formatCode="0.0">
                  <c:v>0.15</c:v>
                </c:pt>
                <c:pt idx="7" formatCode="0.0">
                  <c:v>0.152</c:v>
                </c:pt>
                <c:pt idx="8" formatCode="0.0">
                  <c:v>0.14099999999999999</c:v>
                </c:pt>
                <c:pt idx="9" formatCode="0.0">
                  <c:v>0.13</c:v>
                </c:pt>
                <c:pt idx="10" formatCode="0.0">
                  <c:v>0.125</c:v>
                </c:pt>
                <c:pt idx="11" formatCode="0.0">
                  <c:v>0.12013116245569476</c:v>
                </c:pt>
                <c:pt idx="12" formatCode="0.0">
                  <c:v>0.11798803290949887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03616"/>
        <c:axId val="51320448"/>
      </c:lineChart>
      <c:catAx>
        <c:axId val="1539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/>
            </a:pPr>
            <a:endParaRPr lang="es-ES"/>
          </a:p>
        </c:txPr>
        <c:crossAx val="51320448"/>
        <c:crosses val="autoZero"/>
        <c:auto val="1"/>
        <c:lblAlgn val="ctr"/>
        <c:lblOffset val="100"/>
        <c:noMultiLvlLbl val="0"/>
      </c:catAx>
      <c:valAx>
        <c:axId val="51320448"/>
        <c:scaling>
          <c:orientation val="minMax"/>
          <c:max val="0.2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/>
            </a:pPr>
            <a:endParaRPr lang="es-ES"/>
          </a:p>
        </c:txPr>
        <c:crossAx val="1539036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'Juzgados de lo Penal'!$B$14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'Juzgados de lo Penal'!$C$8:$O$8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'Juzgados de lo Penal'!$C$14:$O$14</c:f>
              <c:numCache>
                <c:formatCode>0.0%</c:formatCode>
                <c:ptCount val="13"/>
                <c:pt idx="0">
                  <c:v>0.51649999999999996</c:v>
                </c:pt>
                <c:pt idx="1">
                  <c:v>0.49930000000000002</c:v>
                </c:pt>
                <c:pt idx="2">
                  <c:v>0.504</c:v>
                </c:pt>
                <c:pt idx="3">
                  <c:v>0.50160000000000005</c:v>
                </c:pt>
                <c:pt idx="4">
                  <c:v>0.50470000000000004</c:v>
                </c:pt>
                <c:pt idx="5">
                  <c:v>0.50900000000000001</c:v>
                </c:pt>
                <c:pt idx="6">
                  <c:v>0.5121</c:v>
                </c:pt>
                <c:pt idx="7">
                  <c:v>0.52370000000000005</c:v>
                </c:pt>
                <c:pt idx="8">
                  <c:v>0.54890000000000005</c:v>
                </c:pt>
                <c:pt idx="9">
                  <c:v>0.55769999999999997</c:v>
                </c:pt>
                <c:pt idx="10">
                  <c:v>0.57140000000000002</c:v>
                </c:pt>
                <c:pt idx="11">
                  <c:v>0.57836496546173966</c:v>
                </c:pt>
                <c:pt idx="12">
                  <c:v>0.60297482837528604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916544"/>
        <c:axId val="200391424"/>
      </c:lineChart>
      <c:catAx>
        <c:axId val="27191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00391424"/>
        <c:crosses val="autoZero"/>
        <c:auto val="1"/>
        <c:lblAlgn val="ctr"/>
        <c:lblOffset val="100"/>
        <c:noMultiLvlLbl val="0"/>
      </c:catAx>
      <c:valAx>
        <c:axId val="20039142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71916544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Provinciales'!$B$28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'Audiencias Provinciales'!$C$8:$O$8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'Audiencias Provinciales'!$C$28:$O$28</c:f>
              <c:numCache>
                <c:formatCode>0.0%</c:formatCode>
                <c:ptCount val="13"/>
                <c:pt idx="0">
                  <c:v>0.84499999999999997</c:v>
                </c:pt>
                <c:pt idx="1">
                  <c:v>0.84199999999999997</c:v>
                </c:pt>
                <c:pt idx="2">
                  <c:v>0.80300000000000005</c:v>
                </c:pt>
                <c:pt idx="3">
                  <c:v>0.78500000000000003</c:v>
                </c:pt>
                <c:pt idx="4">
                  <c:v>0.754</c:v>
                </c:pt>
                <c:pt idx="5">
                  <c:v>0.72399999999999998</c:v>
                </c:pt>
                <c:pt idx="6">
                  <c:v>0.79400000000000004</c:v>
                </c:pt>
                <c:pt idx="7">
                  <c:v>0.77600000000000002</c:v>
                </c:pt>
                <c:pt idx="8">
                  <c:v>0.83399999999999996</c:v>
                </c:pt>
                <c:pt idx="9">
                  <c:v>0.80600000000000005</c:v>
                </c:pt>
                <c:pt idx="10">
                  <c:v>0.81</c:v>
                </c:pt>
                <c:pt idx="11">
                  <c:v>0.8502024291497976</c:v>
                </c:pt>
                <c:pt idx="12">
                  <c:v>0.8133971291866029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'Audiencias Provinciales'!$B$29</c:f>
              <c:strCache>
                <c:ptCount val="1"/>
                <c:pt idx="0">
                  <c:v>% condenas en extranjeros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'Audiencias Provinciales'!$C$8:$O$8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'Audiencias Provinciales'!$C$29:$O$29</c:f>
              <c:numCache>
                <c:formatCode>0.0%</c:formatCode>
                <c:ptCount val="13"/>
                <c:pt idx="0">
                  <c:v>0.82199999999999995</c:v>
                </c:pt>
                <c:pt idx="1">
                  <c:v>0.80700000000000005</c:v>
                </c:pt>
                <c:pt idx="2">
                  <c:v>0.80700000000000005</c:v>
                </c:pt>
                <c:pt idx="3">
                  <c:v>0.82199999999999995</c:v>
                </c:pt>
                <c:pt idx="4">
                  <c:v>0.76700000000000002</c:v>
                </c:pt>
                <c:pt idx="5">
                  <c:v>0.79500000000000004</c:v>
                </c:pt>
                <c:pt idx="6">
                  <c:v>0.81200000000000006</c:v>
                </c:pt>
                <c:pt idx="7">
                  <c:v>0.72899999999999998</c:v>
                </c:pt>
                <c:pt idx="8">
                  <c:v>0.75600000000000001</c:v>
                </c:pt>
                <c:pt idx="9">
                  <c:v>0.80800000000000005</c:v>
                </c:pt>
                <c:pt idx="10">
                  <c:v>0.85599999999999998</c:v>
                </c:pt>
                <c:pt idx="11">
                  <c:v>0.77372262773722633</c:v>
                </c:pt>
                <c:pt idx="12">
                  <c:v>0.77894736842105261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83392"/>
        <c:axId val="51372032"/>
      </c:lineChart>
      <c:catAx>
        <c:axId val="15468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51372032"/>
        <c:crosses val="autoZero"/>
        <c:auto val="1"/>
        <c:lblAlgn val="ctr"/>
        <c:lblOffset val="100"/>
        <c:noMultiLvlLbl val="0"/>
      </c:catAx>
      <c:valAx>
        <c:axId val="5137203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546833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Provinciales'!$B$11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'Audiencias Provinciales'!$C$8:$O$8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'Audiencias Provinciales'!$C$11:$O$11</c:f>
              <c:numCache>
                <c:formatCode>0.0%</c:formatCode>
                <c:ptCount val="13"/>
                <c:pt idx="0">
                  <c:v>0.81799999999999995</c:v>
                </c:pt>
                <c:pt idx="1">
                  <c:v>0.81299999999999994</c:v>
                </c:pt>
                <c:pt idx="2">
                  <c:v>0.79900000000000004</c:v>
                </c:pt>
                <c:pt idx="3">
                  <c:v>0.74399999999999999</c:v>
                </c:pt>
                <c:pt idx="4">
                  <c:v>0.72899999999999998</c:v>
                </c:pt>
                <c:pt idx="5">
                  <c:v>0.75600000000000001</c:v>
                </c:pt>
                <c:pt idx="6">
                  <c:v>0.78900000000000003</c:v>
                </c:pt>
                <c:pt idx="7">
                  <c:v>0.72299999999999998</c:v>
                </c:pt>
                <c:pt idx="8">
                  <c:v>0.77100000000000002</c:v>
                </c:pt>
                <c:pt idx="9">
                  <c:v>0.78600000000000003</c:v>
                </c:pt>
                <c:pt idx="10">
                  <c:v>0.78400000000000003</c:v>
                </c:pt>
                <c:pt idx="11">
                  <c:v>0.78326996197718635</c:v>
                </c:pt>
                <c:pt idx="12">
                  <c:v>0.75829383886255919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'Audiencias Provinciales'!$B$14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'Audiencias Provinciales'!$C$8:$O$8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'Audiencias Provinciales'!$C$14:$O$14</c:f>
              <c:numCache>
                <c:formatCode>0.0%</c:formatCode>
                <c:ptCount val="13"/>
                <c:pt idx="0">
                  <c:v>0.77600000000000002</c:v>
                </c:pt>
                <c:pt idx="1">
                  <c:v>0.79500000000000004</c:v>
                </c:pt>
                <c:pt idx="2">
                  <c:v>0.77600000000000002</c:v>
                </c:pt>
                <c:pt idx="3">
                  <c:v>0.83299999999999996</c:v>
                </c:pt>
                <c:pt idx="4">
                  <c:v>0.77800000000000002</c:v>
                </c:pt>
                <c:pt idx="5">
                  <c:v>0.77300000000000002</c:v>
                </c:pt>
                <c:pt idx="6">
                  <c:v>0.79300000000000004</c:v>
                </c:pt>
                <c:pt idx="7">
                  <c:v>0.79700000000000004</c:v>
                </c:pt>
                <c:pt idx="8">
                  <c:v>0.9</c:v>
                </c:pt>
                <c:pt idx="9">
                  <c:v>0.77600000000000002</c:v>
                </c:pt>
                <c:pt idx="10">
                  <c:v>0.88200000000000001</c:v>
                </c:pt>
                <c:pt idx="11">
                  <c:v>0.88607594936708856</c:v>
                </c:pt>
                <c:pt idx="12">
                  <c:v>0.84905660377358494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'Audiencias Provinciales'!$B$17</c:f>
              <c:strCache>
                <c:ptCount val="1"/>
                <c:pt idx="0">
                  <c:v>% Sentencias condenatorias jurado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'Audiencias Provinciales'!$C$8:$O$8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'Audiencias Provinciales'!$C$17:$O$17</c:f>
              <c:numCache>
                <c:formatCode>0.0%</c:formatCode>
                <c:ptCount val="13"/>
                <c:pt idx="0">
                  <c:v>0.94599999999999995</c:v>
                </c:pt>
                <c:pt idx="1">
                  <c:v>0.92900000000000005</c:v>
                </c:pt>
                <c:pt idx="2">
                  <c:v>1</c:v>
                </c:pt>
                <c:pt idx="3">
                  <c:v>0.93100000000000005</c:v>
                </c:pt>
                <c:pt idx="4">
                  <c:v>1</c:v>
                </c:pt>
                <c:pt idx="5">
                  <c:v>1</c:v>
                </c:pt>
                <c:pt idx="6">
                  <c:v>0.97399999999999998</c:v>
                </c:pt>
                <c:pt idx="7">
                  <c:v>0.96199999999999997</c:v>
                </c:pt>
                <c:pt idx="8">
                  <c:v>0.96799999999999997</c:v>
                </c:pt>
                <c:pt idx="9">
                  <c:v>0.97099999999999997</c:v>
                </c:pt>
                <c:pt idx="10">
                  <c:v>0.97699999999999998</c:v>
                </c:pt>
                <c:pt idx="11">
                  <c:v>0.97560975609756095</c:v>
                </c:pt>
                <c:pt idx="1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84928"/>
        <c:axId val="51374336"/>
      </c:lineChart>
      <c:catAx>
        <c:axId val="15468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51374336"/>
        <c:crosses val="autoZero"/>
        <c:auto val="1"/>
        <c:lblAlgn val="ctr"/>
        <c:lblOffset val="100"/>
        <c:noMultiLvlLbl val="0"/>
      </c:catAx>
      <c:valAx>
        <c:axId val="5137433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546849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  <a:endParaRPr lang="es-ES" sz="14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Provinciales'!$B$21</c:f>
              <c:strCache>
                <c:ptCount val="1"/>
                <c:pt idx="0">
                  <c:v>% confirmación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'Audiencias Provinciales'!$C$8:$O$8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'Audiencias Provinciales'!$C$21:$O$21</c:f>
              <c:numCache>
                <c:formatCode>0.0%</c:formatCode>
                <c:ptCount val="13"/>
                <c:pt idx="0">
                  <c:v>0.76333021515434984</c:v>
                </c:pt>
                <c:pt idx="1">
                  <c:v>0.76888888888888884</c:v>
                </c:pt>
                <c:pt idx="2">
                  <c:v>0.7580146980509106</c:v>
                </c:pt>
                <c:pt idx="3">
                  <c:v>0.76402416471458512</c:v>
                </c:pt>
                <c:pt idx="4">
                  <c:v>0.74543730741881964</c:v>
                </c:pt>
                <c:pt idx="5">
                  <c:v>0.74772139079554401</c:v>
                </c:pt>
                <c:pt idx="6">
                  <c:v>0.80693521053317685</c:v>
                </c:pt>
                <c:pt idx="7">
                  <c:v>0.80983944616291059</c:v>
                </c:pt>
                <c:pt idx="8">
                  <c:v>0.83013379872018611</c:v>
                </c:pt>
                <c:pt idx="9">
                  <c:v>0.83603805260212649</c:v>
                </c:pt>
                <c:pt idx="10">
                  <c:v>0.84199999999999997</c:v>
                </c:pt>
                <c:pt idx="11">
                  <c:v>0.8375634517766497</c:v>
                </c:pt>
                <c:pt idx="12">
                  <c:v>0.83958183129055519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48416"/>
        <c:axId val="51376640"/>
      </c:lineChart>
      <c:catAx>
        <c:axId val="15474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51376640"/>
        <c:crosses val="autoZero"/>
        <c:auto val="1"/>
        <c:lblAlgn val="ctr"/>
        <c:lblOffset val="100"/>
        <c:noMultiLvlLbl val="0"/>
      </c:catAx>
      <c:valAx>
        <c:axId val="5137664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547484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8942840478273"/>
          <c:y val="0.14297257810743988"/>
          <c:w val="0.63080854476523773"/>
          <c:h val="0.723691091631078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Renuncias'!$B$19</c:f>
              <c:strCache>
                <c:ptCount val="1"/>
                <c:pt idx="0">
                  <c:v>% extranjeras en victimas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'Denuncias, Víctimas y Renuncias'!$C$11:$O$11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'Denuncias, Víctimas y Renuncias'!$C$19:$O$19</c:f>
              <c:numCache>
                <c:formatCode>0.0%</c:formatCode>
                <c:ptCount val="13"/>
                <c:pt idx="3">
                  <c:v>0.35899999999999999</c:v>
                </c:pt>
                <c:pt idx="4">
                  <c:v>0.35499999999999998</c:v>
                </c:pt>
                <c:pt idx="5">
                  <c:v>0.32600000000000001</c:v>
                </c:pt>
                <c:pt idx="6">
                  <c:v>0.313</c:v>
                </c:pt>
                <c:pt idx="7">
                  <c:v>0.30099999999999999</c:v>
                </c:pt>
                <c:pt idx="8">
                  <c:v>0.29899999999999999</c:v>
                </c:pt>
                <c:pt idx="9">
                  <c:v>0.30399999999999999</c:v>
                </c:pt>
                <c:pt idx="10">
                  <c:v>0.315</c:v>
                </c:pt>
                <c:pt idx="11">
                  <c:v>0.32692808189468203</c:v>
                </c:pt>
                <c:pt idx="12">
                  <c:v>0.33027976202729686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'Denuncias, Víctimas y Renuncias'!$B$20</c:f>
              <c:strCache>
                <c:ptCount val="1"/>
                <c:pt idx="0">
                  <c:v>% extranjeras en renuncias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'Denuncias, Víctimas y Renuncias'!$C$11:$O$11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'Denuncias, Víctimas y Renuncias'!$C$20:$O$20</c:f>
              <c:numCache>
                <c:formatCode>0.0%</c:formatCode>
                <c:ptCount val="13"/>
                <c:pt idx="0">
                  <c:v>0.44</c:v>
                </c:pt>
                <c:pt idx="1">
                  <c:v>0.45200000000000001</c:v>
                </c:pt>
                <c:pt idx="2">
                  <c:v>0.42199999999999999</c:v>
                </c:pt>
                <c:pt idx="3">
                  <c:v>0.41499999999999998</c:v>
                </c:pt>
                <c:pt idx="4">
                  <c:v>0.40899999999999997</c:v>
                </c:pt>
                <c:pt idx="5">
                  <c:v>0.4</c:v>
                </c:pt>
                <c:pt idx="6">
                  <c:v>0.378</c:v>
                </c:pt>
                <c:pt idx="7">
                  <c:v>0.371</c:v>
                </c:pt>
                <c:pt idx="8">
                  <c:v>0.35299999999999998</c:v>
                </c:pt>
                <c:pt idx="9">
                  <c:v>0.38</c:v>
                </c:pt>
                <c:pt idx="10">
                  <c:v>0.36</c:v>
                </c:pt>
                <c:pt idx="11">
                  <c:v>0.36838128451031676</c:v>
                </c:pt>
                <c:pt idx="12">
                  <c:v>0.3803241360835789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05664"/>
        <c:axId val="51339264"/>
      </c:lineChart>
      <c:catAx>
        <c:axId val="15390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Verdana" panose="020B0604030504040204" pitchFamily="34" charset="0"/>
              </a:defRPr>
            </a:pPr>
            <a:endParaRPr lang="es-ES"/>
          </a:p>
        </c:txPr>
        <c:crossAx val="51339264"/>
        <c:crosses val="autoZero"/>
        <c:auto val="1"/>
        <c:lblAlgn val="ctr"/>
        <c:lblOffset val="100"/>
        <c:noMultiLvlLbl val="0"/>
      </c:catAx>
      <c:valAx>
        <c:axId val="5133926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Verdana" panose="020B0604030504040204" pitchFamily="34" charset="0"/>
              </a:defRPr>
            </a:pPr>
            <a:endParaRPr lang="es-ES"/>
          </a:p>
        </c:txPr>
        <c:crossAx val="1539056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'Denuncias, Víctimas y Renuncias'!$B$15</c:f>
              <c:strCache>
                <c:ptCount val="1"/>
                <c:pt idx="0">
                  <c:v>Total victimas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'Denuncias, Víctimas y Renuncias'!$C$11:$O$11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'Denuncias, Víctimas y Renuncias'!$C$15:$O$15</c:f>
              <c:numCache>
                <c:formatCode>#,##0</c:formatCode>
                <c:ptCount val="13"/>
                <c:pt idx="3">
                  <c:v>134002</c:v>
                </c:pt>
                <c:pt idx="4">
                  <c:v>128543</c:v>
                </c:pt>
                <c:pt idx="5">
                  <c:v>124893</c:v>
                </c:pt>
                <c:pt idx="6">
                  <c:v>126740</c:v>
                </c:pt>
                <c:pt idx="7">
                  <c:v>123725</c:v>
                </c:pt>
                <c:pt idx="8">
                  <c:v>134620</c:v>
                </c:pt>
                <c:pt idx="9">
                  <c:v>158217</c:v>
                </c:pt>
                <c:pt idx="10">
                  <c:v>158590</c:v>
                </c:pt>
                <c:pt idx="11">
                  <c:v>161378</c:v>
                </c:pt>
                <c:pt idx="12">
                  <c:v>145731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'Denuncias, Víctimas y Renuncias'!$B$18</c:f>
              <c:strCache>
                <c:ptCount val="1"/>
                <c:pt idx="0">
                  <c:v>Total renuncias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'Denuncias, Víctimas y Renuncias'!$C$11:$O$11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'Denuncias, Víctimas y Renuncias'!$C$18:$O$18</c:f>
              <c:numCache>
                <c:formatCode>#,##0</c:formatCode>
                <c:ptCount val="13"/>
                <c:pt idx="0">
                  <c:v>16100</c:v>
                </c:pt>
                <c:pt idx="1">
                  <c:v>16762</c:v>
                </c:pt>
                <c:pt idx="2">
                  <c:v>15907</c:v>
                </c:pt>
                <c:pt idx="3">
                  <c:v>15460</c:v>
                </c:pt>
                <c:pt idx="4">
                  <c:v>15562</c:v>
                </c:pt>
                <c:pt idx="5">
                  <c:v>15300</c:v>
                </c:pt>
                <c:pt idx="6">
                  <c:v>15721</c:v>
                </c:pt>
                <c:pt idx="7">
                  <c:v>15321</c:v>
                </c:pt>
                <c:pt idx="8">
                  <c:v>16118</c:v>
                </c:pt>
                <c:pt idx="9">
                  <c:v>16464</c:v>
                </c:pt>
                <c:pt idx="10">
                  <c:v>17347</c:v>
                </c:pt>
                <c:pt idx="11">
                  <c:v>17205</c:v>
                </c:pt>
                <c:pt idx="12">
                  <c:v>14932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06176"/>
        <c:axId val="51341568"/>
      </c:lineChart>
      <c:catAx>
        <c:axId val="15390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51341568"/>
        <c:crosses val="autoZero"/>
        <c:auto val="1"/>
        <c:lblAlgn val="ctr"/>
        <c:lblOffset val="100"/>
        <c:noMultiLvlLbl val="0"/>
      </c:catAx>
      <c:valAx>
        <c:axId val="513415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539061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aseline="0">
                <a:latin typeface="Verdana" panose="020B0604030504040204" pitchFamily="34" charset="0"/>
              </a:rPr>
              <a:t>Porcentaje adoptadas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'Órdenes y Medidas'!$C$13:$O$13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'Órdenes y Medidas'!$C$19:$O$19</c:f>
              <c:numCache>
                <c:formatCode>0.0%</c:formatCode>
                <c:ptCount val="13"/>
                <c:pt idx="0">
                  <c:v>0.73409999999999997</c:v>
                </c:pt>
                <c:pt idx="1">
                  <c:v>0.7006</c:v>
                </c:pt>
                <c:pt idx="2">
                  <c:v>0.67349999999999999</c:v>
                </c:pt>
                <c:pt idx="3">
                  <c:v>0.65800000000000003</c:v>
                </c:pt>
                <c:pt idx="4">
                  <c:v>0.61480000000000001</c:v>
                </c:pt>
                <c:pt idx="5">
                  <c:v>0.58940000000000003</c:v>
                </c:pt>
                <c:pt idx="6">
                  <c:v>0.56610000000000005</c:v>
                </c:pt>
                <c:pt idx="7">
                  <c:v>0.57389999999999997</c:v>
                </c:pt>
                <c:pt idx="8">
                  <c:v>0.64200000000000002</c:v>
                </c:pt>
                <c:pt idx="9">
                  <c:v>0.6764</c:v>
                </c:pt>
                <c:pt idx="10">
                  <c:v>0.69159999999999999</c:v>
                </c:pt>
                <c:pt idx="11">
                  <c:v>0.70437131630648331</c:v>
                </c:pt>
                <c:pt idx="12">
                  <c:v>0.7052147239263804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43072"/>
        <c:axId val="51343872"/>
      </c:lineChart>
      <c:catAx>
        <c:axId val="19904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51343872"/>
        <c:crosses val="autoZero"/>
        <c:auto val="1"/>
        <c:lblAlgn val="ctr"/>
        <c:lblOffset val="100"/>
        <c:noMultiLvlLbl val="0"/>
      </c:catAx>
      <c:valAx>
        <c:axId val="51343872"/>
        <c:scaling>
          <c:orientation val="minMax"/>
          <c:max val="1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199043072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aseline="0">
                <a:latin typeface="Verdana" panose="020B0604030504040204" pitchFamily="34" charset="0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'Órdenes y Medidas'!$C$13:$O$13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'Órdenes y Medidas'!$C$14:$O$14</c:f>
              <c:numCache>
                <c:formatCode>#,##0</c:formatCode>
                <c:ptCount val="13"/>
                <c:pt idx="0">
                  <c:v>41420</c:v>
                </c:pt>
                <c:pt idx="1">
                  <c:v>41083</c:v>
                </c:pt>
                <c:pt idx="2">
                  <c:v>37908</c:v>
                </c:pt>
                <c:pt idx="3">
                  <c:v>35813</c:v>
                </c:pt>
                <c:pt idx="4">
                  <c:v>34556</c:v>
                </c:pt>
                <c:pt idx="5">
                  <c:v>32831</c:v>
                </c:pt>
                <c:pt idx="6">
                  <c:v>33167</c:v>
                </c:pt>
                <c:pt idx="7">
                  <c:v>36292</c:v>
                </c:pt>
                <c:pt idx="8">
                  <c:v>37956</c:v>
                </c:pt>
                <c:pt idx="9">
                  <c:v>38501</c:v>
                </c:pt>
                <c:pt idx="10">
                  <c:v>39176</c:v>
                </c:pt>
                <c:pt idx="11">
                  <c:v>40720</c:v>
                </c:pt>
                <c:pt idx="12">
                  <c:v>35860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44096"/>
        <c:axId val="51346752"/>
      </c:lineChart>
      <c:catAx>
        <c:axId val="19904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51346752"/>
        <c:crosses val="autoZero"/>
        <c:auto val="1"/>
        <c:lblAlgn val="ctr"/>
        <c:lblOffset val="100"/>
        <c:noMultiLvlLbl val="0"/>
      </c:catAx>
      <c:valAx>
        <c:axId val="51346752"/>
        <c:scaling>
          <c:orientation val="minMax"/>
          <c:max val="6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199044096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Enjuiciados!$C$11:$O$11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Enjuiciados!$C$18:$O$18</c:f>
              <c:numCache>
                <c:formatCode>0.0%</c:formatCode>
                <c:ptCount val="13"/>
                <c:pt idx="0">
                  <c:v>0.749</c:v>
                </c:pt>
                <c:pt idx="1">
                  <c:v>0.73699999999999999</c:v>
                </c:pt>
                <c:pt idx="2">
                  <c:v>0.73199999999999998</c:v>
                </c:pt>
                <c:pt idx="3">
                  <c:v>0.72599999999999998</c:v>
                </c:pt>
                <c:pt idx="4">
                  <c:v>0.69699999999999995</c:v>
                </c:pt>
                <c:pt idx="5">
                  <c:v>0.71199999999999997</c:v>
                </c:pt>
                <c:pt idx="6">
                  <c:v>0.72499999999999998</c:v>
                </c:pt>
                <c:pt idx="7">
                  <c:v>0.74099999999999999</c:v>
                </c:pt>
                <c:pt idx="8">
                  <c:v>0.79900000000000004</c:v>
                </c:pt>
                <c:pt idx="9">
                  <c:v>0.81699999999999995</c:v>
                </c:pt>
                <c:pt idx="10">
                  <c:v>0.84099999999999997</c:v>
                </c:pt>
                <c:pt idx="11">
                  <c:v>0.85994203629032262</c:v>
                </c:pt>
                <c:pt idx="12">
                  <c:v>0.86634531113058721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Enjuiciados!$C$11:$O$11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Enjuiciados!$C$19:$O$19</c:f>
              <c:numCache>
                <c:formatCode>0.0%</c:formatCode>
                <c:ptCount val="13"/>
                <c:pt idx="0">
                  <c:v>0.85699999999999998</c:v>
                </c:pt>
                <c:pt idx="1">
                  <c:v>0.83599999999999997</c:v>
                </c:pt>
                <c:pt idx="2">
                  <c:v>0.83399999999999996</c:v>
                </c:pt>
                <c:pt idx="3">
                  <c:v>0.83</c:v>
                </c:pt>
                <c:pt idx="4">
                  <c:v>0.8</c:v>
                </c:pt>
                <c:pt idx="5">
                  <c:v>0.80900000000000005</c:v>
                </c:pt>
                <c:pt idx="6">
                  <c:v>0.83</c:v>
                </c:pt>
                <c:pt idx="7">
                  <c:v>0.84499999999999997</c:v>
                </c:pt>
                <c:pt idx="8">
                  <c:v>0.88200000000000001</c:v>
                </c:pt>
                <c:pt idx="9">
                  <c:v>0.89700000000000002</c:v>
                </c:pt>
                <c:pt idx="10">
                  <c:v>0.90800000000000003</c:v>
                </c:pt>
                <c:pt idx="11">
                  <c:v>0.92199794731440299</c:v>
                </c:pt>
                <c:pt idx="12">
                  <c:v>0.9212218649517685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80896"/>
        <c:axId val="184575104"/>
      </c:lineChart>
      <c:catAx>
        <c:axId val="20008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84575104"/>
        <c:crosses val="autoZero"/>
        <c:auto val="1"/>
        <c:lblAlgn val="ctr"/>
        <c:lblOffset val="100"/>
        <c:noMultiLvlLbl val="0"/>
      </c:catAx>
      <c:valAx>
        <c:axId val="18457510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000808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numRef>
              <c:f>'Medidas Penales'!$C$11:$O$11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'Medidas Penales'!$C$28:$O$28</c:f>
              <c:numCache>
                <c:formatCode>#,##0</c:formatCode>
                <c:ptCount val="13"/>
                <c:pt idx="0">
                  <c:v>3100</c:v>
                </c:pt>
                <c:pt idx="1">
                  <c:v>2455</c:v>
                </c:pt>
                <c:pt idx="2">
                  <c:v>2352</c:v>
                </c:pt>
                <c:pt idx="3">
                  <c:v>2100</c:v>
                </c:pt>
                <c:pt idx="4">
                  <c:v>1736</c:v>
                </c:pt>
                <c:pt idx="5">
                  <c:v>1550</c:v>
                </c:pt>
                <c:pt idx="6">
                  <c:v>1363</c:v>
                </c:pt>
                <c:pt idx="7">
                  <c:v>978</c:v>
                </c:pt>
                <c:pt idx="8">
                  <c:v>1232</c:v>
                </c:pt>
                <c:pt idx="9">
                  <c:v>1566</c:v>
                </c:pt>
                <c:pt idx="10">
                  <c:v>1420</c:v>
                </c:pt>
                <c:pt idx="11">
                  <c:v>1578</c:v>
                </c:pt>
                <c:pt idx="12">
                  <c:v>1542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numRef>
              <c:f>'Medidas Penales'!$C$11:$O$11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'Medidas Penales'!$C$29:$O$29</c:f>
              <c:numCache>
                <c:formatCode>#,##0</c:formatCode>
                <c:ptCount val="13"/>
                <c:pt idx="0">
                  <c:v>6411</c:v>
                </c:pt>
                <c:pt idx="1">
                  <c:v>5747</c:v>
                </c:pt>
                <c:pt idx="2">
                  <c:v>5146</c:v>
                </c:pt>
                <c:pt idx="3">
                  <c:v>5050</c:v>
                </c:pt>
                <c:pt idx="4">
                  <c:v>4077</c:v>
                </c:pt>
                <c:pt idx="5">
                  <c:v>3967</c:v>
                </c:pt>
                <c:pt idx="6">
                  <c:v>3489</c:v>
                </c:pt>
                <c:pt idx="7">
                  <c:v>3513</c:v>
                </c:pt>
                <c:pt idx="8">
                  <c:v>3304</c:v>
                </c:pt>
                <c:pt idx="9">
                  <c:v>3347</c:v>
                </c:pt>
                <c:pt idx="10">
                  <c:v>3622</c:v>
                </c:pt>
                <c:pt idx="11">
                  <c:v>3693</c:v>
                </c:pt>
                <c:pt idx="12">
                  <c:v>3064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numRef>
              <c:f>'Medidas Penales'!$C$11:$O$11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'Medidas Penales'!$C$30:$O$30</c:f>
              <c:numCache>
                <c:formatCode>#,##0</c:formatCode>
                <c:ptCount val="13"/>
                <c:pt idx="0">
                  <c:v>33515</c:v>
                </c:pt>
                <c:pt idx="1">
                  <c:v>31760</c:v>
                </c:pt>
                <c:pt idx="2">
                  <c:v>27734</c:v>
                </c:pt>
                <c:pt idx="3">
                  <c:v>26636</c:v>
                </c:pt>
                <c:pt idx="4">
                  <c:v>24190</c:v>
                </c:pt>
                <c:pt idx="5">
                  <c:v>22100</c:v>
                </c:pt>
                <c:pt idx="6">
                  <c:v>22100</c:v>
                </c:pt>
                <c:pt idx="7">
                  <c:v>21789</c:v>
                </c:pt>
                <c:pt idx="8">
                  <c:v>23486</c:v>
                </c:pt>
                <c:pt idx="9">
                  <c:v>23874</c:v>
                </c:pt>
                <c:pt idx="10">
                  <c:v>25275</c:v>
                </c:pt>
                <c:pt idx="11">
                  <c:v>25954</c:v>
                </c:pt>
                <c:pt idx="12">
                  <c:v>23844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numRef>
              <c:f>'Medidas Penales'!$C$11:$O$11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'Medidas Penales'!$C$31:$O$31</c:f>
              <c:numCache>
                <c:formatCode>#,##0</c:formatCode>
                <c:ptCount val="13"/>
                <c:pt idx="0">
                  <c:v>32508</c:v>
                </c:pt>
                <c:pt idx="1">
                  <c:v>31203</c:v>
                </c:pt>
                <c:pt idx="2">
                  <c:v>27701</c:v>
                </c:pt>
                <c:pt idx="3">
                  <c:v>26451</c:v>
                </c:pt>
                <c:pt idx="4">
                  <c:v>24064</c:v>
                </c:pt>
                <c:pt idx="5">
                  <c:v>21523</c:v>
                </c:pt>
                <c:pt idx="6">
                  <c:v>21728</c:v>
                </c:pt>
                <c:pt idx="7">
                  <c:v>21742</c:v>
                </c:pt>
                <c:pt idx="8">
                  <c:v>22964</c:v>
                </c:pt>
                <c:pt idx="9">
                  <c:v>22825</c:v>
                </c:pt>
                <c:pt idx="10">
                  <c:v>24834</c:v>
                </c:pt>
                <c:pt idx="11">
                  <c:v>25923</c:v>
                </c:pt>
                <c:pt idx="12">
                  <c:v>22847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numRef>
              <c:f>'Medidas Penales'!$C$11:$O$11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'Medidas Penales'!$C$32:$O$32</c:f>
              <c:numCache>
                <c:formatCode>#,##0</c:formatCode>
                <c:ptCount val="13"/>
                <c:pt idx="0">
                  <c:v>7484</c:v>
                </c:pt>
                <c:pt idx="1">
                  <c:v>6620</c:v>
                </c:pt>
                <c:pt idx="2">
                  <c:v>5523</c:v>
                </c:pt>
                <c:pt idx="3">
                  <c:v>3765</c:v>
                </c:pt>
                <c:pt idx="4">
                  <c:v>4576</c:v>
                </c:pt>
                <c:pt idx="5">
                  <c:v>3493</c:v>
                </c:pt>
                <c:pt idx="6">
                  <c:v>3446</c:v>
                </c:pt>
                <c:pt idx="7">
                  <c:v>2963</c:v>
                </c:pt>
                <c:pt idx="8">
                  <c:v>3246</c:v>
                </c:pt>
                <c:pt idx="9">
                  <c:v>2795</c:v>
                </c:pt>
                <c:pt idx="10">
                  <c:v>2875</c:v>
                </c:pt>
                <c:pt idx="11">
                  <c:v>3025</c:v>
                </c:pt>
                <c:pt idx="12">
                  <c:v>2331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numRef>
              <c:f>'Medidas Penales'!$C$11:$O$11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'Medidas Penales'!$C$33:$O$33</c:f>
              <c:numCache>
                <c:formatCode>#,##0</c:formatCode>
                <c:ptCount val="13"/>
                <c:pt idx="0">
                  <c:v>6403</c:v>
                </c:pt>
                <c:pt idx="1">
                  <c:v>5970</c:v>
                </c:pt>
                <c:pt idx="2">
                  <c:v>6178</c:v>
                </c:pt>
                <c:pt idx="3">
                  <c:v>6164</c:v>
                </c:pt>
                <c:pt idx="4">
                  <c:v>5289</c:v>
                </c:pt>
                <c:pt idx="5">
                  <c:v>4384</c:v>
                </c:pt>
                <c:pt idx="6">
                  <c:v>4485</c:v>
                </c:pt>
                <c:pt idx="7">
                  <c:v>3853</c:v>
                </c:pt>
                <c:pt idx="8">
                  <c:v>4059</c:v>
                </c:pt>
                <c:pt idx="9">
                  <c:v>4232</c:v>
                </c:pt>
                <c:pt idx="10">
                  <c:v>4941</c:v>
                </c:pt>
                <c:pt idx="11">
                  <c:v>5860</c:v>
                </c:pt>
                <c:pt idx="12">
                  <c:v>5096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'Medidas Penales'!$B$34</c:f>
              <c:strCache>
                <c:ptCount val="1"/>
                <c:pt idx="0">
                  <c:v>Otras penal Total</c:v>
                </c:pt>
              </c:strCache>
            </c:strRef>
          </c:tx>
          <c:cat>
            <c:numRef>
              <c:f>'Medidas Penales'!$C$11:$O$11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'Medidas Penales'!$C$34:$O$34</c:f>
              <c:numCache>
                <c:formatCode>#,##0</c:formatCode>
                <c:ptCount val="13"/>
                <c:pt idx="0">
                  <c:v>3261</c:v>
                </c:pt>
                <c:pt idx="1">
                  <c:v>3689</c:v>
                </c:pt>
                <c:pt idx="2">
                  <c:v>3720</c:v>
                </c:pt>
                <c:pt idx="3">
                  <c:v>3764</c:v>
                </c:pt>
                <c:pt idx="4">
                  <c:v>2774</c:v>
                </c:pt>
                <c:pt idx="5">
                  <c:v>2580</c:v>
                </c:pt>
                <c:pt idx="6">
                  <c:v>2440</c:v>
                </c:pt>
                <c:pt idx="7">
                  <c:v>2528</c:v>
                </c:pt>
                <c:pt idx="8">
                  <c:v>2567</c:v>
                </c:pt>
                <c:pt idx="9">
                  <c:v>2430</c:v>
                </c:pt>
                <c:pt idx="10">
                  <c:v>2758</c:v>
                </c:pt>
                <c:pt idx="11">
                  <c:v>3103</c:v>
                </c:pt>
                <c:pt idx="12">
                  <c:v>2956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8720"/>
        <c:axId val="184577984"/>
      </c:lineChart>
      <c:catAx>
        <c:axId val="22543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84577984"/>
        <c:crosses val="autoZero"/>
        <c:auto val="1"/>
        <c:lblAlgn val="ctr"/>
        <c:lblOffset val="100"/>
        <c:noMultiLvlLbl val="0"/>
      </c:catAx>
      <c:valAx>
        <c:axId val="1845779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254387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541356809565474E-2"/>
          <c:y val="9.2247754886423672E-2"/>
          <c:w val="0.89236256926217561"/>
          <c:h val="0.70002267124493744"/>
        </c:manualLayout>
      </c:layout>
      <c:lineChart>
        <c:grouping val="stacke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numRef>
              <c:f>'Medidas Civiles'!$C$11:$O$11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'Medidas Civiles'!$C$30:$O$30</c:f>
              <c:numCache>
                <c:formatCode>#,##0</c:formatCode>
                <c:ptCount val="13"/>
                <c:pt idx="0">
                  <c:v>7019</c:v>
                </c:pt>
                <c:pt idx="1">
                  <c:v>6995</c:v>
                </c:pt>
                <c:pt idx="2">
                  <c:v>5952</c:v>
                </c:pt>
                <c:pt idx="3">
                  <c:v>5258</c:v>
                </c:pt>
                <c:pt idx="4">
                  <c:v>4497</c:v>
                </c:pt>
                <c:pt idx="5">
                  <c:v>4201</c:v>
                </c:pt>
                <c:pt idx="6">
                  <c:v>4247</c:v>
                </c:pt>
                <c:pt idx="7">
                  <c:v>4412</c:v>
                </c:pt>
                <c:pt idx="8">
                  <c:v>4689</c:v>
                </c:pt>
                <c:pt idx="9">
                  <c:v>4382</c:v>
                </c:pt>
                <c:pt idx="10">
                  <c:v>4943</c:v>
                </c:pt>
                <c:pt idx="11">
                  <c:v>5071</c:v>
                </c:pt>
                <c:pt idx="12">
                  <c:v>4422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numRef>
              <c:f>'Medidas Civiles'!$C$11:$O$11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'Medidas Civiles'!$C$31:$O$31</c:f>
              <c:numCache>
                <c:formatCode>#,##0</c:formatCode>
                <c:ptCount val="13"/>
                <c:pt idx="0">
                  <c:v>184</c:v>
                </c:pt>
                <c:pt idx="1">
                  <c:v>80</c:v>
                </c:pt>
                <c:pt idx="2">
                  <c:v>169</c:v>
                </c:pt>
                <c:pt idx="3">
                  <c:v>113</c:v>
                </c:pt>
                <c:pt idx="4">
                  <c:v>97</c:v>
                </c:pt>
                <c:pt idx="5">
                  <c:v>134</c:v>
                </c:pt>
                <c:pt idx="6">
                  <c:v>65</c:v>
                </c:pt>
                <c:pt idx="7">
                  <c:v>60</c:v>
                </c:pt>
                <c:pt idx="8">
                  <c:v>59</c:v>
                </c:pt>
                <c:pt idx="9">
                  <c:v>72</c:v>
                </c:pt>
                <c:pt idx="10">
                  <c:v>46</c:v>
                </c:pt>
                <c:pt idx="11">
                  <c:v>78</c:v>
                </c:pt>
                <c:pt idx="12">
                  <c:v>56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numRef>
              <c:f>'Medidas Civiles'!$C$11:$O$11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'Medidas Civiles'!$C$32:$O$32</c:f>
              <c:numCache>
                <c:formatCode>#,##0</c:formatCode>
                <c:ptCount val="13"/>
                <c:pt idx="0">
                  <c:v>1111</c:v>
                </c:pt>
                <c:pt idx="1">
                  <c:v>914</c:v>
                </c:pt>
                <c:pt idx="2">
                  <c:v>793</c:v>
                </c:pt>
                <c:pt idx="3">
                  <c:v>840</c:v>
                </c:pt>
                <c:pt idx="4">
                  <c:v>710</c:v>
                </c:pt>
                <c:pt idx="5">
                  <c:v>613</c:v>
                </c:pt>
                <c:pt idx="6">
                  <c:v>623</c:v>
                </c:pt>
                <c:pt idx="7">
                  <c:v>788</c:v>
                </c:pt>
                <c:pt idx="8">
                  <c:v>1035</c:v>
                </c:pt>
                <c:pt idx="9">
                  <c:v>793</c:v>
                </c:pt>
                <c:pt idx="10">
                  <c:v>835</c:v>
                </c:pt>
                <c:pt idx="11">
                  <c:v>948</c:v>
                </c:pt>
                <c:pt idx="12">
                  <c:v>847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numRef>
              <c:f>'Medidas Civiles'!$C$11:$O$11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'Medidas Civiles'!$C$33:$O$33</c:f>
              <c:numCache>
                <c:formatCode>#,##0</c:formatCode>
                <c:ptCount val="13"/>
                <c:pt idx="0">
                  <c:v>89</c:v>
                </c:pt>
                <c:pt idx="1">
                  <c:v>94</c:v>
                </c:pt>
                <c:pt idx="2">
                  <c:v>79</c:v>
                </c:pt>
                <c:pt idx="3">
                  <c:v>55</c:v>
                </c:pt>
                <c:pt idx="4">
                  <c:v>79</c:v>
                </c:pt>
                <c:pt idx="5">
                  <c:v>69</c:v>
                </c:pt>
                <c:pt idx="6">
                  <c:v>62</c:v>
                </c:pt>
                <c:pt idx="7">
                  <c:v>93</c:v>
                </c:pt>
                <c:pt idx="8">
                  <c:v>121</c:v>
                </c:pt>
                <c:pt idx="9">
                  <c:v>116</c:v>
                </c:pt>
                <c:pt idx="10">
                  <c:v>130</c:v>
                </c:pt>
                <c:pt idx="11">
                  <c:v>165</c:v>
                </c:pt>
                <c:pt idx="12">
                  <c:v>195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numRef>
              <c:f>'Medidas Civiles'!$C$11:$O$11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'Medidas Civiles'!$C$34:$O$34</c:f>
              <c:numCache>
                <c:formatCode>#,##0</c:formatCode>
                <c:ptCount val="13"/>
                <c:pt idx="0">
                  <c:v>2514</c:v>
                </c:pt>
                <c:pt idx="1">
                  <c:v>2318</c:v>
                </c:pt>
                <c:pt idx="2">
                  <c:v>1859</c:v>
                </c:pt>
                <c:pt idx="3">
                  <c:v>1728</c:v>
                </c:pt>
                <c:pt idx="4">
                  <c:v>1576</c:v>
                </c:pt>
                <c:pt idx="5">
                  <c:v>1360</c:v>
                </c:pt>
                <c:pt idx="6">
                  <c:v>1133</c:v>
                </c:pt>
                <c:pt idx="7">
                  <c:v>1269</c:v>
                </c:pt>
                <c:pt idx="8">
                  <c:v>1496</c:v>
                </c:pt>
                <c:pt idx="9">
                  <c:v>1318</c:v>
                </c:pt>
                <c:pt idx="10">
                  <c:v>1301</c:v>
                </c:pt>
                <c:pt idx="11">
                  <c:v>1192</c:v>
                </c:pt>
                <c:pt idx="12">
                  <c:v>1134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'Medidas Civiles'!$B$35</c:f>
              <c:strCache>
                <c:ptCount val="1"/>
                <c:pt idx="0">
                  <c:v>Prestacion alimentos Total</c:v>
                </c:pt>
              </c:strCache>
            </c:strRef>
          </c:tx>
          <c:cat>
            <c:numRef>
              <c:f>'Medidas Civiles'!$C$11:$O$11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'Medidas Civiles'!$C$35:$O$35</c:f>
              <c:numCache>
                <c:formatCode>#,##0</c:formatCode>
                <c:ptCount val="13"/>
                <c:pt idx="0">
                  <c:v>7697</c:v>
                </c:pt>
                <c:pt idx="1">
                  <c:v>7998</c:v>
                </c:pt>
                <c:pt idx="2">
                  <c:v>6851</c:v>
                </c:pt>
                <c:pt idx="3">
                  <c:v>6353</c:v>
                </c:pt>
                <c:pt idx="4">
                  <c:v>5336</c:v>
                </c:pt>
                <c:pt idx="5">
                  <c:v>5019</c:v>
                </c:pt>
                <c:pt idx="6">
                  <c:v>4966</c:v>
                </c:pt>
                <c:pt idx="7">
                  <c:v>5046</c:v>
                </c:pt>
                <c:pt idx="8">
                  <c:v>5614</c:v>
                </c:pt>
                <c:pt idx="9">
                  <c:v>5273</c:v>
                </c:pt>
                <c:pt idx="10">
                  <c:v>5873</c:v>
                </c:pt>
                <c:pt idx="11">
                  <c:v>6195</c:v>
                </c:pt>
                <c:pt idx="12">
                  <c:v>5398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90016"/>
        <c:axId val="200366848"/>
      </c:lineChart>
      <c:catAx>
        <c:axId val="22639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00366848"/>
        <c:crosses val="autoZero"/>
        <c:auto val="1"/>
        <c:lblAlgn val="ctr"/>
        <c:lblOffset val="100"/>
        <c:noMultiLvlLbl val="0"/>
      </c:catAx>
      <c:valAx>
        <c:axId val="200366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263900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Penal'!$B$21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'Juzgados de lo Penal'!$C$8:$O$8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'Juzgados de lo Penal'!$C$21:$O$21</c:f>
              <c:numCache>
                <c:formatCode>0.0%</c:formatCode>
                <c:ptCount val="13"/>
                <c:pt idx="0">
                  <c:v>0.53400000000000003</c:v>
                </c:pt>
                <c:pt idx="1">
                  <c:v>0.51900000000000002</c:v>
                </c:pt>
                <c:pt idx="2">
                  <c:v>0.52100000000000002</c:v>
                </c:pt>
                <c:pt idx="3">
                  <c:v>0.501</c:v>
                </c:pt>
                <c:pt idx="4">
                  <c:v>0.503</c:v>
                </c:pt>
                <c:pt idx="5">
                  <c:v>0.50800000000000001</c:v>
                </c:pt>
                <c:pt idx="6">
                  <c:v>0.51600000000000001</c:v>
                </c:pt>
                <c:pt idx="7">
                  <c:v>0.52300000000000002</c:v>
                </c:pt>
                <c:pt idx="8">
                  <c:v>0.54500000000000004</c:v>
                </c:pt>
                <c:pt idx="9">
                  <c:v>0.55000000000000004</c:v>
                </c:pt>
                <c:pt idx="10">
                  <c:v>0.56899999999999995</c:v>
                </c:pt>
                <c:pt idx="11">
                  <c:v>0.57355591387650573</c:v>
                </c:pt>
                <c:pt idx="12">
                  <c:v>0.60264059921289836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'Juzgados de lo Penal'!$B$22</c:f>
              <c:strCache>
                <c:ptCount val="1"/>
                <c:pt idx="0">
                  <c:v>% condenas entre enjuiciados extranjeros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'Juzgados de lo Penal'!$C$8:$O$8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'Juzgados de lo Penal'!$C$22:$O$22</c:f>
              <c:numCache>
                <c:formatCode>0.0%</c:formatCode>
                <c:ptCount val="13"/>
                <c:pt idx="0">
                  <c:v>0.5</c:v>
                </c:pt>
                <c:pt idx="1">
                  <c:v>0.46899999999999997</c:v>
                </c:pt>
                <c:pt idx="2">
                  <c:v>0.47699999999999998</c:v>
                </c:pt>
                <c:pt idx="3">
                  <c:v>0.47699999999999998</c:v>
                </c:pt>
                <c:pt idx="4">
                  <c:v>0.48499999999999999</c:v>
                </c:pt>
                <c:pt idx="5">
                  <c:v>0.49399999999999999</c:v>
                </c:pt>
                <c:pt idx="6">
                  <c:v>0.48</c:v>
                </c:pt>
                <c:pt idx="7">
                  <c:v>0.5</c:v>
                </c:pt>
                <c:pt idx="8">
                  <c:v>0.53300000000000003</c:v>
                </c:pt>
                <c:pt idx="9">
                  <c:v>0.55300000000000005</c:v>
                </c:pt>
                <c:pt idx="10">
                  <c:v>0.56000000000000005</c:v>
                </c:pt>
                <c:pt idx="11">
                  <c:v>0.57234933934901711</c:v>
                </c:pt>
                <c:pt idx="12">
                  <c:v>0.58651776103336917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913472"/>
        <c:axId val="200389120"/>
      </c:lineChart>
      <c:catAx>
        <c:axId val="27191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00389120"/>
        <c:crosses val="autoZero"/>
        <c:auto val="1"/>
        <c:lblAlgn val="ctr"/>
        <c:lblOffset val="100"/>
        <c:noMultiLvlLbl val="0"/>
      </c:catAx>
      <c:valAx>
        <c:axId val="200389120"/>
        <c:scaling>
          <c:orientation val="minMax"/>
          <c:max val="1.5"/>
          <c:min val="0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719134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hyperlink" Target="#Inicio!A1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hyperlink" Target="#Inicio!A1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grpSp>
      <xdr:nvGrpSpPr>
        <xdr:cNvPr id="2" name="1 Grupo"/>
        <xdr:cNvGrpSpPr/>
      </xdr:nvGrpSpPr>
      <xdr:grpSpPr>
        <a:xfrm>
          <a:off x="85725" y="85725"/>
          <a:ext cx="13668375" cy="1485900"/>
          <a:chOff x="762000" y="28575"/>
          <a:chExt cx="13668375" cy="1485900"/>
        </a:xfrm>
      </xdr:grpSpPr>
      <xdr:sp macro="" textlink="">
        <xdr:nvSpPr>
          <xdr:cNvPr id="3" name="2 Rectángulo redondeado"/>
          <xdr:cNvSpPr/>
        </xdr:nvSpPr>
        <xdr:spPr>
          <a:xfrm>
            <a:off x="762000" y="28575"/>
            <a:ext cx="13668375" cy="1485900"/>
          </a:xfrm>
          <a:prstGeom prst="roundRect">
            <a:avLst/>
          </a:prstGeom>
          <a:solidFill>
            <a:schemeClr val="tx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720000" algn="ctr"/>
            <a:r>
              <a:rPr lang="es-ES" sz="20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	SERIES ANUALES EN LOS PROCESOS DE VIOLENCIA DE GÉNERO</a:t>
            </a:r>
          </a:p>
          <a:p>
            <a:pPr marL="72000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600" b="1">
                <a:solidFill>
                  <a:schemeClr val="lt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SECCIÓN DE ESTADÍSTICA JUDICIAL</a:t>
            </a:r>
          </a:p>
          <a:p>
            <a:pPr marL="720000" algn="ctr"/>
            <a:endPara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xdr:txBody>
      </xdr:sp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699" t="5882" r="8133" b="4411"/>
          <a:stretch/>
        </xdr:blipFill>
        <xdr:spPr bwMode="auto">
          <a:xfrm>
            <a:off x="923925" y="133350"/>
            <a:ext cx="910264" cy="1247776"/>
          </a:xfrm>
          <a:prstGeom prst="roundRect">
            <a:avLst>
              <a:gd name="adj" fmla="val 15919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/>
          <a:extLst/>
        </xdr:spPr>
      </xdr:pic>
    </xdr:grp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/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2020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  <a:endParaRPr lang="es-ES" sz="14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  <a:endParaRPr lang="es-ES" sz="14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14</xdr:col>
      <xdr:colOff>1200150</xdr:colOff>
      <xdr:row>3</xdr:row>
      <xdr:rowOff>133350</xdr:rowOff>
    </xdr:to>
    <xdr:sp macro="" textlink="">
      <xdr:nvSpPr>
        <xdr:cNvPr id="5" name="4 Rectángulo redondeado"/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85726</xdr:rowOff>
    </xdr:from>
    <xdr:to>
      <xdr:col>14</xdr:col>
      <xdr:colOff>1228726</xdr:colOff>
      <xdr:row>6</xdr:row>
      <xdr:rowOff>66675</xdr:rowOff>
    </xdr:to>
    <xdr:sp macro="" textlink="">
      <xdr:nvSpPr>
        <xdr:cNvPr id="6" name="5 Rectángulo redondeado"/>
        <xdr:cNvSpPr/>
      </xdr:nvSpPr>
      <xdr:spPr>
        <a:xfrm>
          <a:off x="657226" y="733426"/>
          <a:ext cx="13639800" cy="3047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</a:t>
          </a:r>
        </a:p>
      </xdr:txBody>
    </xdr:sp>
    <xdr:clientData/>
  </xdr:twoCellAnchor>
  <xdr:twoCellAnchor>
    <xdr:from>
      <xdr:col>16</xdr:col>
      <xdr:colOff>561975</xdr:colOff>
      <xdr:row>2</xdr:row>
      <xdr:rowOff>152400</xdr:rowOff>
    </xdr:from>
    <xdr:to>
      <xdr:col>17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27</xdr:row>
      <xdr:rowOff>23811</xdr:rowOff>
    </xdr:from>
    <xdr:to>
      <xdr:col>12</xdr:col>
      <xdr:colOff>266700</xdr:colOff>
      <xdr:row>60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64</xdr:row>
      <xdr:rowOff>23812</xdr:rowOff>
    </xdr:from>
    <xdr:to>
      <xdr:col>12</xdr:col>
      <xdr:colOff>247650</xdr:colOff>
      <xdr:row>97</xdr:row>
      <xdr:rowOff>19087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101</xdr:row>
      <xdr:rowOff>157162</xdr:rowOff>
    </xdr:from>
    <xdr:to>
      <xdr:col>12</xdr:col>
      <xdr:colOff>266700</xdr:colOff>
      <xdr:row>134</xdr:row>
      <xdr:rowOff>152437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4</xdr:row>
      <xdr:rowOff>9526</xdr:rowOff>
    </xdr:from>
    <xdr:to>
      <xdr:col>13</xdr:col>
      <xdr:colOff>781050</xdr:colOff>
      <xdr:row>6</xdr:row>
      <xdr:rowOff>142876</xdr:rowOff>
    </xdr:to>
    <xdr:sp macro="" textlink="">
      <xdr:nvSpPr>
        <xdr:cNvPr id="3" name="2 Rectángulo redondeado"/>
        <xdr:cNvSpPr/>
      </xdr:nvSpPr>
      <xdr:spPr>
        <a:xfrm>
          <a:off x="647700" y="657226"/>
          <a:ext cx="13658850" cy="4572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endParaRPr lang="es-ES" sz="16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76200</xdr:colOff>
      <xdr:row>7</xdr:row>
      <xdr:rowOff>66675</xdr:rowOff>
    </xdr:from>
    <xdr:to>
      <xdr:col>13</xdr:col>
      <xdr:colOff>762000</xdr:colOff>
      <xdr:row>10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01700" y="12001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19050</xdr:colOff>
      <xdr:row>0</xdr:row>
      <xdr:rowOff>152400</xdr:rowOff>
    </xdr:from>
    <xdr:to>
      <xdr:col>13</xdr:col>
      <xdr:colOff>762000</xdr:colOff>
      <xdr:row>3</xdr:row>
      <xdr:rowOff>85725</xdr:rowOff>
    </xdr:to>
    <xdr:sp macro="" textlink="">
      <xdr:nvSpPr>
        <xdr:cNvPr id="9" name="8 Rectángulo redondeado"/>
        <xdr:cNvSpPr/>
      </xdr:nvSpPr>
      <xdr:spPr>
        <a:xfrm>
          <a:off x="676275" y="15240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142876</xdr:rowOff>
    </xdr:from>
    <xdr:to>
      <xdr:col>14</xdr:col>
      <xdr:colOff>723900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3639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</a:t>
          </a:r>
        </a:p>
      </xdr:txBody>
    </xdr:sp>
    <xdr:clientData/>
  </xdr:twoCellAnchor>
  <xdr:twoCellAnchor>
    <xdr:from>
      <xdr:col>16</xdr:col>
      <xdr:colOff>142875</xdr:colOff>
      <xdr:row>2</xdr:row>
      <xdr:rowOff>123825</xdr:rowOff>
    </xdr:from>
    <xdr:to>
      <xdr:col>16</xdr:col>
      <xdr:colOff>828675</xdr:colOff>
      <xdr:row>6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554200" y="4476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/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  <xdr:twoCellAnchor editAs="oneCell">
    <xdr:from>
      <xdr:col>1</xdr:col>
      <xdr:colOff>9525</xdr:colOff>
      <xdr:row>1</xdr:row>
      <xdr:rowOff>104775</xdr:rowOff>
    </xdr:from>
    <xdr:to>
      <xdr:col>14</xdr:col>
      <xdr:colOff>704850</xdr:colOff>
      <xdr:row>4</xdr:row>
      <xdr:rowOff>38100</xdr:rowOff>
    </xdr:to>
    <xdr:sp macro="" textlink="">
      <xdr:nvSpPr>
        <xdr:cNvPr id="8" name="7 Rectángulo redondeado"/>
        <xdr:cNvSpPr/>
      </xdr:nvSpPr>
      <xdr:spPr>
        <a:xfrm>
          <a:off x="666750" y="26670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142876</xdr:rowOff>
    </xdr:from>
    <xdr:to>
      <xdr:col>14</xdr:col>
      <xdr:colOff>219075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3639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</a:t>
          </a:r>
        </a:p>
      </xdr:txBody>
    </xdr:sp>
    <xdr:clientData/>
  </xdr:twoCellAnchor>
  <xdr:twoCellAnchor>
    <xdr:from>
      <xdr:col>15</xdr:col>
      <xdr:colOff>276225</xdr:colOff>
      <xdr:row>2</xdr:row>
      <xdr:rowOff>47625</xdr:rowOff>
    </xdr:from>
    <xdr:to>
      <xdr:col>16</xdr:col>
      <xdr:colOff>123825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354175" y="3714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1</xdr:row>
      <xdr:rowOff>85725</xdr:rowOff>
    </xdr:from>
    <xdr:to>
      <xdr:col>14</xdr:col>
      <xdr:colOff>200025</xdr:colOff>
      <xdr:row>4</xdr:row>
      <xdr:rowOff>19050</xdr:rowOff>
    </xdr:to>
    <xdr:sp macro="" textlink="">
      <xdr:nvSpPr>
        <xdr:cNvPr id="7" name="6 Rectángulo redondeado"/>
        <xdr:cNvSpPr/>
      </xdr:nvSpPr>
      <xdr:spPr>
        <a:xfrm>
          <a:off x="666750" y="24765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647699</xdr:colOff>
      <xdr:row>4</xdr:row>
      <xdr:rowOff>95251</xdr:rowOff>
    </xdr:from>
    <xdr:to>
      <xdr:col>14</xdr:col>
      <xdr:colOff>219074</xdr:colOff>
      <xdr:row>6</xdr:row>
      <xdr:rowOff>114300</xdr:rowOff>
    </xdr:to>
    <xdr:sp macro="" textlink="">
      <xdr:nvSpPr>
        <xdr:cNvPr id="3" name="2 Rectángulo redondeado"/>
        <xdr:cNvSpPr/>
      </xdr:nvSpPr>
      <xdr:spPr>
        <a:xfrm>
          <a:off x="647699" y="742951"/>
          <a:ext cx="13649325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</a:t>
          </a:r>
        </a:p>
      </xdr:txBody>
    </xdr:sp>
    <xdr:clientData/>
  </xdr:twoCellAnchor>
  <xdr:twoCellAnchor>
    <xdr:from>
      <xdr:col>15</xdr:col>
      <xdr:colOff>352425</xdr:colOff>
      <xdr:row>2</xdr:row>
      <xdr:rowOff>57150</xdr:rowOff>
    </xdr:from>
    <xdr:to>
      <xdr:col>16</xdr:col>
      <xdr:colOff>200025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430375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0</xdr:col>
      <xdr:colOff>647700</xdr:colOff>
      <xdr:row>44</xdr:row>
      <xdr:rowOff>14287</xdr:rowOff>
    </xdr:from>
    <xdr:to>
      <xdr:col>11</xdr:col>
      <xdr:colOff>57150</xdr:colOff>
      <xdr:row>72</xdr:row>
      <xdr:rowOff>23587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57150</xdr:rowOff>
    </xdr:from>
    <xdr:to>
      <xdr:col>14</xdr:col>
      <xdr:colOff>209550</xdr:colOff>
      <xdr:row>3</xdr:row>
      <xdr:rowOff>152400</xdr:rowOff>
    </xdr:to>
    <xdr:sp macro="" textlink="">
      <xdr:nvSpPr>
        <xdr:cNvPr id="6" name="5 Rectángulo redondeado"/>
        <xdr:cNvSpPr/>
      </xdr:nvSpPr>
      <xdr:spPr>
        <a:xfrm>
          <a:off x="676275" y="21907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504825</xdr:colOff>
      <xdr:row>2</xdr:row>
      <xdr:rowOff>95250</xdr:rowOff>
    </xdr:from>
    <xdr:to>
      <xdr:col>15</xdr:col>
      <xdr:colOff>352425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5220950" y="419100"/>
          <a:ext cx="685800" cy="4857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285750</xdr:colOff>
      <xdr:row>35</xdr:row>
      <xdr:rowOff>23812</xdr:rowOff>
    </xdr:from>
    <xdr:to>
      <xdr:col>10</xdr:col>
      <xdr:colOff>552450</xdr:colOff>
      <xdr:row>63</xdr:row>
      <xdr:rowOff>33112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68</xdr:row>
      <xdr:rowOff>71437</xdr:rowOff>
    </xdr:from>
    <xdr:to>
      <xdr:col>10</xdr:col>
      <xdr:colOff>342900</xdr:colOff>
      <xdr:row>96</xdr:row>
      <xdr:rowOff>80737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9525</xdr:rowOff>
    </xdr:from>
    <xdr:to>
      <xdr:col>13</xdr:col>
      <xdr:colOff>409575</xdr:colOff>
      <xdr:row>3</xdr:row>
      <xdr:rowOff>104775</xdr:rowOff>
    </xdr:to>
    <xdr:sp macro="" textlink="">
      <xdr:nvSpPr>
        <xdr:cNvPr id="9" name="8 Rectángulo redondeado"/>
        <xdr:cNvSpPr/>
      </xdr:nvSpPr>
      <xdr:spPr>
        <a:xfrm>
          <a:off x="676275" y="17145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0.11198</cdr:x>
      <cdr:y>0.03459</cdr:y>
    </cdr:from>
    <cdr:to>
      <cdr:x>0.80903</cdr:x>
      <cdr:y>0.10588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28725" y="157163"/>
          <a:ext cx="7648576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666749</xdr:colOff>
      <xdr:row>3</xdr:row>
      <xdr:rowOff>123825</xdr:rowOff>
    </xdr:from>
    <xdr:to>
      <xdr:col>12</xdr:col>
      <xdr:colOff>638175</xdr:colOff>
      <xdr:row>6</xdr:row>
      <xdr:rowOff>152399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725399" y="609600"/>
          <a:ext cx="809626" cy="51434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34</xdr:row>
      <xdr:rowOff>33337</xdr:rowOff>
    </xdr:from>
    <xdr:to>
      <xdr:col>10</xdr:col>
      <xdr:colOff>438150</xdr:colOff>
      <xdr:row>62</xdr:row>
      <xdr:rowOff>42637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67</xdr:row>
      <xdr:rowOff>90487</xdr:rowOff>
    </xdr:from>
    <xdr:to>
      <xdr:col>10</xdr:col>
      <xdr:colOff>523875</xdr:colOff>
      <xdr:row>95</xdr:row>
      <xdr:rowOff>99787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101</xdr:row>
      <xdr:rowOff>138112</xdr:rowOff>
    </xdr:from>
    <xdr:to>
      <xdr:col>10</xdr:col>
      <xdr:colOff>428625</xdr:colOff>
      <xdr:row>129</xdr:row>
      <xdr:rowOff>147412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9525</xdr:colOff>
      <xdr:row>1</xdr:row>
      <xdr:rowOff>9525</xdr:rowOff>
    </xdr:from>
    <xdr:to>
      <xdr:col>13</xdr:col>
      <xdr:colOff>542925</xdr:colOff>
      <xdr:row>3</xdr:row>
      <xdr:rowOff>104775</xdr:rowOff>
    </xdr:to>
    <xdr:sp macro="" textlink="">
      <xdr:nvSpPr>
        <xdr:cNvPr id="12" name="11 Rectángulo redondeado"/>
        <xdr:cNvSpPr/>
      </xdr:nvSpPr>
      <xdr:spPr>
        <a:xfrm>
          <a:off x="666750" y="17145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none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G24"/>
  <sheetViews>
    <sheetView tabSelected="1" workbookViewId="0"/>
  </sheetViews>
  <sheetFormatPr baseColWidth="10" defaultRowHeight="12.75" x14ac:dyDescent="0.2"/>
  <sheetData>
    <row r="16" spans="2:6" ht="17.100000000000001" customHeight="1" x14ac:dyDescent="0.2">
      <c r="B16" s="2" t="s">
        <v>3</v>
      </c>
      <c r="C16" s="2"/>
      <c r="D16" s="2"/>
      <c r="E16" s="2"/>
      <c r="F16" s="2"/>
    </row>
    <row r="17" spans="2:7" ht="17.100000000000001" customHeight="1" x14ac:dyDescent="0.2">
      <c r="B17" s="19" t="s">
        <v>16</v>
      </c>
      <c r="C17" s="19"/>
      <c r="D17" s="19"/>
      <c r="E17" s="19"/>
    </row>
    <row r="18" spans="2:7" ht="17.100000000000001" customHeight="1" x14ac:dyDescent="0.2">
      <c r="B18" s="19" t="s">
        <v>26</v>
      </c>
      <c r="C18" s="19"/>
      <c r="D18" s="19"/>
      <c r="E18" s="19"/>
    </row>
    <row r="19" spans="2:7" ht="17.100000000000001" customHeight="1" x14ac:dyDescent="0.2">
      <c r="B19" s="19" t="s">
        <v>0</v>
      </c>
      <c r="C19" s="19"/>
      <c r="D19" s="19"/>
      <c r="E19" s="19"/>
    </row>
    <row r="20" spans="2:7" ht="17.100000000000001" customHeight="1" x14ac:dyDescent="0.2">
      <c r="B20" s="19" t="s">
        <v>1</v>
      </c>
      <c r="C20" s="19"/>
      <c r="D20" s="19"/>
      <c r="E20" s="19"/>
    </row>
    <row r="21" spans="2:7" ht="17.100000000000001" customHeight="1" x14ac:dyDescent="0.2">
      <c r="B21" s="19" t="s">
        <v>2</v>
      </c>
      <c r="C21" s="19"/>
      <c r="D21" s="19"/>
      <c r="E21" s="19"/>
    </row>
    <row r="22" spans="2:7" ht="17.100000000000001" customHeight="1" x14ac:dyDescent="0.2">
      <c r="B22" s="1"/>
      <c r="C22" s="1"/>
      <c r="D22" s="1"/>
      <c r="E22" s="1"/>
    </row>
    <row r="23" spans="2:7" ht="17.100000000000001" customHeight="1" x14ac:dyDescent="0.2">
      <c r="B23" s="19" t="s">
        <v>121</v>
      </c>
      <c r="C23" s="19"/>
      <c r="D23" s="19"/>
      <c r="E23" s="19"/>
      <c r="F23" s="19"/>
      <c r="G23" s="19"/>
    </row>
    <row r="24" spans="2:7" ht="17.100000000000001" customHeight="1" x14ac:dyDescent="0.2">
      <c r="B24" s="19" t="s">
        <v>120</v>
      </c>
      <c r="C24" s="19"/>
      <c r="D24" s="19"/>
      <c r="E24" s="19"/>
      <c r="F24" s="19"/>
      <c r="G24" s="19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/>
    <hyperlink ref="B18" location="'JVM ordenes'!A1" display="     Ordenes de protección"/>
    <hyperlink ref="B19" location="'JVM enjuiciados'!A1" display="     Enjuiciados "/>
    <hyperlink ref="B20" location="'JVM Medidas penales'!A1" display="     Medidas penales"/>
    <hyperlink ref="B21" location="'JVM medidas civiles'!A1" display="      Medidas civiles"/>
    <hyperlink ref="B23" location="'J. penal'!A1" display="Juzgados de lo penal"/>
    <hyperlink ref="B24" location="AP!A1" display="Audiencias provinciales"/>
    <hyperlink ref="B17:E17" location="'Denuncias, Víctimas y Renuncias'!A1" display="Denuncias, Víctimas y Renuncias"/>
    <hyperlink ref="B18:E18" location="'Órdenes y Medidas'!A1" display="     Órdenes y Medidas de protección"/>
    <hyperlink ref="B19:E19" location="Enjuiciados!A1" display="     Enjuiciados "/>
    <hyperlink ref="B20:E20" location="'Medidas Penales'!A1" display="     Medidas penales"/>
    <hyperlink ref="B21:E21" location="'Medidas Civiles'!A1" display="     Medidas civiles"/>
    <hyperlink ref="B23:E23" location="'Juzgados de lo Penal'!A1" display="Juzgados de lo penal"/>
    <hyperlink ref="B24:E24" location="'Audiencias Provinciales'!A1" display="Audiencias provincial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O25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  <col min="15" max="15" width="17.625" bestFit="1" customWidth="1"/>
  </cols>
  <sheetData>
    <row r="11" spans="2:15" ht="20.100000000000001" customHeight="1" thickBot="1" x14ac:dyDescent="0.25">
      <c r="B11" s="3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  <c r="O11" s="4">
        <v>2020</v>
      </c>
    </row>
    <row r="12" spans="2:15" ht="30" customHeight="1" thickBot="1" x14ac:dyDescent="0.25">
      <c r="B12" s="5" t="s">
        <v>4</v>
      </c>
      <c r="C12" s="6">
        <v>142125</v>
      </c>
      <c r="D12" s="6">
        <v>135540</v>
      </c>
      <c r="E12" s="6">
        <v>134105</v>
      </c>
      <c r="F12" s="6">
        <v>134002</v>
      </c>
      <c r="G12" s="6">
        <v>128543</v>
      </c>
      <c r="H12" s="6">
        <v>124894</v>
      </c>
      <c r="I12" s="6">
        <v>126742</v>
      </c>
      <c r="J12" s="6">
        <v>129193</v>
      </c>
      <c r="K12" s="6">
        <v>142893</v>
      </c>
      <c r="L12" s="6">
        <v>166260</v>
      </c>
      <c r="M12" s="6">
        <v>166961</v>
      </c>
      <c r="N12" s="6">
        <v>168057</v>
      </c>
      <c r="O12" s="6">
        <v>150785</v>
      </c>
    </row>
    <row r="13" spans="2:15" ht="30" customHeight="1" thickBot="1" x14ac:dyDescent="0.25">
      <c r="B13" s="5" t="s">
        <v>5</v>
      </c>
      <c r="C13" s="6"/>
      <c r="D13" s="6"/>
      <c r="E13" s="6"/>
      <c r="F13" s="6">
        <v>85931</v>
      </c>
      <c r="G13" s="6">
        <v>82951</v>
      </c>
      <c r="H13" s="6">
        <v>84128</v>
      </c>
      <c r="I13" s="6">
        <v>87081</v>
      </c>
      <c r="J13" s="6">
        <v>86464</v>
      </c>
      <c r="K13" s="6">
        <v>94390</v>
      </c>
      <c r="L13" s="6">
        <v>110107</v>
      </c>
      <c r="M13" s="6">
        <v>108686</v>
      </c>
      <c r="N13" s="6">
        <v>108619</v>
      </c>
      <c r="O13" s="6">
        <v>97599</v>
      </c>
    </row>
    <row r="14" spans="2:15" ht="30" customHeight="1" thickBot="1" x14ac:dyDescent="0.25">
      <c r="B14" s="5" t="s">
        <v>6</v>
      </c>
      <c r="C14" s="6"/>
      <c r="D14" s="6"/>
      <c r="E14" s="6"/>
      <c r="F14" s="6">
        <v>48071</v>
      </c>
      <c r="G14" s="6">
        <v>45592</v>
      </c>
      <c r="H14" s="6">
        <v>40765</v>
      </c>
      <c r="I14" s="6">
        <v>39659</v>
      </c>
      <c r="J14" s="6">
        <v>37261</v>
      </c>
      <c r="K14" s="6">
        <v>40230</v>
      </c>
      <c r="L14" s="6">
        <v>48110</v>
      </c>
      <c r="M14" s="6">
        <v>49904</v>
      </c>
      <c r="N14" s="6">
        <v>52759</v>
      </c>
      <c r="O14" s="6">
        <v>48132</v>
      </c>
    </row>
    <row r="15" spans="2:15" ht="30" customHeight="1" thickBot="1" x14ac:dyDescent="0.25">
      <c r="B15" s="5" t="s">
        <v>7</v>
      </c>
      <c r="C15" s="6"/>
      <c r="D15" s="6"/>
      <c r="E15" s="6"/>
      <c r="F15" s="6">
        <v>134002</v>
      </c>
      <c r="G15" s="6">
        <v>128543</v>
      </c>
      <c r="H15" s="6">
        <v>124893</v>
      </c>
      <c r="I15" s="6">
        <v>126740</v>
      </c>
      <c r="J15" s="6">
        <v>123725</v>
      </c>
      <c r="K15" s="6">
        <v>134620</v>
      </c>
      <c r="L15" s="6">
        <v>158217</v>
      </c>
      <c r="M15" s="6">
        <v>158590</v>
      </c>
      <c r="N15" s="6">
        <v>161378</v>
      </c>
      <c r="O15" s="6">
        <v>145731</v>
      </c>
    </row>
    <row r="16" spans="2:15" ht="30" customHeight="1" thickBot="1" x14ac:dyDescent="0.25">
      <c r="B16" s="5" t="s">
        <v>8</v>
      </c>
      <c r="C16" s="6">
        <v>9022</v>
      </c>
      <c r="D16" s="6">
        <v>9185</v>
      </c>
      <c r="E16" s="6">
        <v>9192</v>
      </c>
      <c r="F16" s="6">
        <v>9046</v>
      </c>
      <c r="G16" s="6">
        <v>9190</v>
      </c>
      <c r="H16" s="6">
        <v>9173</v>
      </c>
      <c r="I16" s="6">
        <v>9783</v>
      </c>
      <c r="J16" s="6">
        <v>9641</v>
      </c>
      <c r="K16" s="6">
        <v>10427</v>
      </c>
      <c r="L16" s="6">
        <v>10212</v>
      </c>
      <c r="M16" s="6">
        <v>11106</v>
      </c>
      <c r="N16" s="6">
        <v>10867</v>
      </c>
      <c r="O16" s="6">
        <v>9253</v>
      </c>
    </row>
    <row r="17" spans="2:15" ht="30" customHeight="1" thickBot="1" x14ac:dyDescent="0.25">
      <c r="B17" s="5" t="s">
        <v>9</v>
      </c>
      <c r="C17" s="6">
        <v>7078</v>
      </c>
      <c r="D17" s="6">
        <v>7577</v>
      </c>
      <c r="E17" s="6">
        <v>6715</v>
      </c>
      <c r="F17" s="6">
        <v>6414</v>
      </c>
      <c r="G17" s="6">
        <v>6372</v>
      </c>
      <c r="H17" s="6">
        <v>6127</v>
      </c>
      <c r="I17" s="6">
        <v>5938</v>
      </c>
      <c r="J17" s="6">
        <v>5680</v>
      </c>
      <c r="K17" s="6">
        <v>5691</v>
      </c>
      <c r="L17" s="6">
        <v>6252</v>
      </c>
      <c r="M17" s="6">
        <v>6241</v>
      </c>
      <c r="N17" s="6">
        <v>6338</v>
      </c>
      <c r="O17" s="6">
        <v>5679</v>
      </c>
    </row>
    <row r="18" spans="2:15" ht="30" customHeight="1" thickBot="1" x14ac:dyDescent="0.25">
      <c r="B18" s="5" t="s">
        <v>10</v>
      </c>
      <c r="C18" s="6">
        <v>16100</v>
      </c>
      <c r="D18" s="6">
        <v>16762</v>
      </c>
      <c r="E18" s="6">
        <v>15907</v>
      </c>
      <c r="F18" s="6">
        <v>15460</v>
      </c>
      <c r="G18" s="6">
        <v>15562</v>
      </c>
      <c r="H18" s="6">
        <v>15300</v>
      </c>
      <c r="I18" s="6">
        <v>15721</v>
      </c>
      <c r="J18" s="6">
        <v>15321</v>
      </c>
      <c r="K18" s="6">
        <v>16118</v>
      </c>
      <c r="L18" s="6">
        <v>16464</v>
      </c>
      <c r="M18" s="6">
        <v>17347</v>
      </c>
      <c r="N18" s="6">
        <v>17205</v>
      </c>
      <c r="O18" s="6">
        <v>14932</v>
      </c>
    </row>
    <row r="19" spans="2:15" ht="30" customHeight="1" thickBot="1" x14ac:dyDescent="0.25">
      <c r="B19" s="5" t="s">
        <v>11</v>
      </c>
      <c r="C19" s="11"/>
      <c r="D19" s="11"/>
      <c r="E19" s="11"/>
      <c r="F19" s="11">
        <v>0.35899999999999999</v>
      </c>
      <c r="G19" s="11">
        <v>0.35499999999999998</v>
      </c>
      <c r="H19" s="11">
        <v>0.32600000000000001</v>
      </c>
      <c r="I19" s="11">
        <v>0.313</v>
      </c>
      <c r="J19" s="11">
        <v>0.30099999999999999</v>
      </c>
      <c r="K19" s="11">
        <v>0.29899999999999999</v>
      </c>
      <c r="L19" s="11">
        <v>0.30399999999999999</v>
      </c>
      <c r="M19" s="11">
        <v>0.315</v>
      </c>
      <c r="N19" s="11">
        <v>0.32692808189468203</v>
      </c>
      <c r="O19" s="11">
        <f>O14/O15</f>
        <v>0.33027976202729686</v>
      </c>
    </row>
    <row r="20" spans="2:15" ht="30" customHeight="1" thickBot="1" x14ac:dyDescent="0.25">
      <c r="B20" s="5" t="s">
        <v>12</v>
      </c>
      <c r="C20" s="11">
        <v>0.44</v>
      </c>
      <c r="D20" s="11">
        <v>0.45200000000000001</v>
      </c>
      <c r="E20" s="11">
        <v>0.42199999999999999</v>
      </c>
      <c r="F20" s="11">
        <v>0.41499999999999998</v>
      </c>
      <c r="G20" s="11">
        <v>0.40899999999999997</v>
      </c>
      <c r="H20" s="11">
        <v>0.4</v>
      </c>
      <c r="I20" s="11">
        <v>0.378</v>
      </c>
      <c r="J20" s="11">
        <v>0.371</v>
      </c>
      <c r="K20" s="11">
        <v>0.35299999999999998</v>
      </c>
      <c r="L20" s="11">
        <v>0.38</v>
      </c>
      <c r="M20" s="11">
        <v>0.36</v>
      </c>
      <c r="N20" s="11">
        <v>0.36838128451031676</v>
      </c>
      <c r="O20" s="11">
        <f>O17/O18</f>
        <v>0.3803241360835789</v>
      </c>
    </row>
    <row r="21" spans="2:15" ht="30" customHeight="1" thickBot="1" x14ac:dyDescent="0.25">
      <c r="B21" s="5" t="s">
        <v>13</v>
      </c>
      <c r="C21" s="11"/>
      <c r="D21" s="11"/>
      <c r="E21" s="11"/>
      <c r="F21" s="17">
        <f>F18/F15</f>
        <v>0.11537141236697959</v>
      </c>
      <c r="G21" s="17">
        <v>0.121</v>
      </c>
      <c r="H21" s="17">
        <v>0.123</v>
      </c>
      <c r="I21" s="17">
        <v>0.124</v>
      </c>
      <c r="J21" s="17">
        <v>0.124</v>
      </c>
      <c r="K21" s="17">
        <v>0.12</v>
      </c>
      <c r="L21" s="17">
        <v>0.104</v>
      </c>
      <c r="M21" s="17">
        <v>0.109</v>
      </c>
      <c r="N21" s="17">
        <v>0.10661304514865719</v>
      </c>
      <c r="O21" s="17">
        <f>O18/O15</f>
        <v>0.10246275672300334</v>
      </c>
    </row>
    <row r="22" spans="2:15" ht="30" customHeight="1" thickBot="1" x14ac:dyDescent="0.25">
      <c r="B22" s="12" t="s">
        <v>14</v>
      </c>
      <c r="C22" s="15"/>
      <c r="D22" s="15"/>
      <c r="E22" s="15"/>
      <c r="F22" s="18">
        <v>0.13300000000000001</v>
      </c>
      <c r="G22" s="18">
        <v>0.14000000000000001</v>
      </c>
      <c r="H22" s="18">
        <v>0.15</v>
      </c>
      <c r="I22" s="18">
        <v>0.15</v>
      </c>
      <c r="J22" s="18">
        <v>0.152</v>
      </c>
      <c r="K22" s="18">
        <v>0.14099999999999999</v>
      </c>
      <c r="L22" s="18">
        <v>0.13</v>
      </c>
      <c r="M22" s="18">
        <v>0.125</v>
      </c>
      <c r="N22" s="18">
        <v>0.12013116245569476</v>
      </c>
      <c r="O22" s="18">
        <f>O17/O14</f>
        <v>0.11798803290949887</v>
      </c>
    </row>
    <row r="25" spans="2:15" x14ac:dyDescent="0.2">
      <c r="B25" s="20" t="s">
        <v>15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</row>
  </sheetData>
  <mergeCells count="1">
    <mergeCell ref="B25:L2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AD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15" s="7" customFormat="1" ht="20.100000000000001" customHeight="1" thickBot="1" x14ac:dyDescent="0.25">
      <c r="C13" s="4">
        <v>2008</v>
      </c>
      <c r="D13" s="4">
        <v>2009</v>
      </c>
      <c r="E13" s="4">
        <v>2010</v>
      </c>
      <c r="F13" s="4">
        <v>2011</v>
      </c>
      <c r="G13" s="4">
        <v>2012</v>
      </c>
      <c r="H13" s="4">
        <v>2013</v>
      </c>
      <c r="I13" s="4">
        <v>2014</v>
      </c>
      <c r="J13" s="4">
        <v>2015</v>
      </c>
      <c r="K13" s="4">
        <v>2016</v>
      </c>
      <c r="L13" s="4">
        <v>2017</v>
      </c>
      <c r="M13" s="4">
        <v>2018</v>
      </c>
      <c r="N13" s="4">
        <v>2019</v>
      </c>
      <c r="O13" s="4">
        <v>2020</v>
      </c>
    </row>
    <row r="14" spans="2:15" s="3" customFormat="1" ht="20.100000000000001" customHeight="1" thickBot="1" x14ac:dyDescent="0.25">
      <c r="B14" s="5" t="s">
        <v>21</v>
      </c>
      <c r="C14" s="6">
        <v>41420</v>
      </c>
      <c r="D14" s="6">
        <v>41083</v>
      </c>
      <c r="E14" s="6">
        <v>37908</v>
      </c>
      <c r="F14" s="6">
        <v>35813</v>
      </c>
      <c r="G14" s="6">
        <v>34556</v>
      </c>
      <c r="H14" s="6">
        <v>32831</v>
      </c>
      <c r="I14" s="6">
        <v>33167</v>
      </c>
      <c r="J14" s="6">
        <v>36292</v>
      </c>
      <c r="K14" s="6">
        <v>37956</v>
      </c>
      <c r="L14" s="6">
        <v>38501</v>
      </c>
      <c r="M14" s="6">
        <v>39176</v>
      </c>
      <c r="N14" s="6">
        <v>40720</v>
      </c>
      <c r="O14" s="6">
        <v>35860</v>
      </c>
    </row>
    <row r="15" spans="2:15" s="3" customFormat="1" ht="20.100000000000001" customHeight="1" thickBot="1" x14ac:dyDescent="0.25">
      <c r="B15" s="5" t="s">
        <v>22</v>
      </c>
      <c r="C15" s="8"/>
      <c r="D15" s="8"/>
      <c r="E15" s="8"/>
      <c r="F15" s="8"/>
      <c r="G15" s="8"/>
      <c r="H15" s="8"/>
      <c r="I15" s="8"/>
      <c r="J15" s="8">
        <v>1717</v>
      </c>
      <c r="K15" s="8">
        <v>1180</v>
      </c>
      <c r="L15" s="8">
        <v>802</v>
      </c>
      <c r="M15" s="8">
        <v>392</v>
      </c>
      <c r="N15" s="8">
        <v>361</v>
      </c>
      <c r="O15" s="8">
        <v>242</v>
      </c>
    </row>
    <row r="16" spans="2:15" s="3" customFormat="1" ht="20.100000000000001" customHeight="1" thickBot="1" x14ac:dyDescent="0.25">
      <c r="B16" s="5" t="s">
        <v>23</v>
      </c>
      <c r="C16" s="6">
        <v>30405</v>
      </c>
      <c r="D16" s="6">
        <v>28782</v>
      </c>
      <c r="E16" s="6">
        <v>25531</v>
      </c>
      <c r="F16" s="6">
        <v>23566</v>
      </c>
      <c r="G16" s="6">
        <v>21245</v>
      </c>
      <c r="H16" s="6">
        <v>19349</v>
      </c>
      <c r="I16" s="6">
        <v>18775</v>
      </c>
      <c r="J16" s="6">
        <v>20827</v>
      </c>
      <c r="K16" s="6">
        <v>24367</v>
      </c>
      <c r="L16" s="6">
        <v>26044</v>
      </c>
      <c r="M16" s="6">
        <v>27093</v>
      </c>
      <c r="N16" s="6">
        <v>28682</v>
      </c>
      <c r="O16" s="6">
        <v>25289</v>
      </c>
    </row>
    <row r="17" spans="2:30" s="3" customFormat="1" ht="20.100000000000001" customHeight="1" thickBot="1" x14ac:dyDescent="0.25">
      <c r="B17" s="5" t="s">
        <v>24</v>
      </c>
      <c r="C17" s="6">
        <v>10322</v>
      </c>
      <c r="D17" s="6">
        <v>12430</v>
      </c>
      <c r="E17" s="6">
        <v>12353</v>
      </c>
      <c r="F17" s="6">
        <v>12247</v>
      </c>
      <c r="G17" s="6">
        <v>13316</v>
      </c>
      <c r="H17" s="6">
        <v>13482</v>
      </c>
      <c r="I17" s="6">
        <v>14391</v>
      </c>
      <c r="J17" s="6">
        <v>13749</v>
      </c>
      <c r="K17" s="6">
        <v>12409</v>
      </c>
      <c r="L17" s="6">
        <v>11645</v>
      </c>
      <c r="M17" s="6">
        <v>11691</v>
      </c>
      <c r="N17" s="6">
        <v>11678</v>
      </c>
      <c r="O17" s="6">
        <v>10329</v>
      </c>
    </row>
    <row r="18" spans="2:30" s="3" customFormat="1" ht="20.100000000000001" customHeight="1" thickBot="1" x14ac:dyDescent="0.25">
      <c r="B18" s="5" t="s">
        <v>25</v>
      </c>
      <c r="C18" s="6">
        <v>10322</v>
      </c>
      <c r="D18" s="6">
        <v>12430</v>
      </c>
      <c r="E18" s="6">
        <v>12353</v>
      </c>
      <c r="F18" s="6">
        <v>12247</v>
      </c>
      <c r="G18" s="6">
        <v>13316</v>
      </c>
      <c r="H18" s="6">
        <v>13482</v>
      </c>
      <c r="I18" s="6">
        <v>14391</v>
      </c>
      <c r="J18" s="6">
        <v>15466</v>
      </c>
      <c r="K18" s="6">
        <v>13589</v>
      </c>
      <c r="L18" s="6">
        <v>12447</v>
      </c>
      <c r="M18" s="6">
        <v>12083</v>
      </c>
      <c r="N18" s="6">
        <v>12039</v>
      </c>
      <c r="O18" s="6">
        <f>SUM(O15,O17)</f>
        <v>10571</v>
      </c>
    </row>
    <row r="19" spans="2:30" s="3" customFormat="1" ht="20.100000000000001" customHeight="1" thickBot="1" x14ac:dyDescent="0.25">
      <c r="B19" s="5" t="s">
        <v>17</v>
      </c>
      <c r="C19" s="11">
        <v>0.73409999999999997</v>
      </c>
      <c r="D19" s="11">
        <v>0.7006</v>
      </c>
      <c r="E19" s="11">
        <v>0.67349999999999999</v>
      </c>
      <c r="F19" s="11">
        <v>0.65800000000000003</v>
      </c>
      <c r="G19" s="11">
        <v>0.61480000000000001</v>
      </c>
      <c r="H19" s="11">
        <v>0.58940000000000003</v>
      </c>
      <c r="I19" s="11">
        <v>0.56610000000000005</v>
      </c>
      <c r="J19" s="11">
        <v>0.57389999999999997</v>
      </c>
      <c r="K19" s="11">
        <v>0.64200000000000002</v>
      </c>
      <c r="L19" s="11">
        <v>0.6764</v>
      </c>
      <c r="M19" s="11">
        <v>0.69159999999999999</v>
      </c>
      <c r="N19" s="11">
        <v>0.70437131630648331</v>
      </c>
      <c r="O19" s="11">
        <f>O16/O14</f>
        <v>0.7052147239263804</v>
      </c>
    </row>
    <row r="20" spans="2:30" s="3" customFormat="1" ht="20.100000000000001" customHeight="1" thickBot="1" x14ac:dyDescent="0.25">
      <c r="B20" s="5" t="s">
        <v>18</v>
      </c>
      <c r="C20" s="11">
        <v>0.2492</v>
      </c>
      <c r="D20" s="11">
        <v>0.30259999999999998</v>
      </c>
      <c r="E20" s="11">
        <v>0.32590000000000002</v>
      </c>
      <c r="F20" s="11">
        <v>0.34200000000000003</v>
      </c>
      <c r="G20" s="11">
        <v>0.38529999999999998</v>
      </c>
      <c r="H20" s="11">
        <v>0.41060000000000002</v>
      </c>
      <c r="I20" s="11">
        <v>0.43390000000000001</v>
      </c>
      <c r="J20" s="11">
        <v>0.37880000000000003</v>
      </c>
      <c r="K20" s="11">
        <v>0.32690000000000002</v>
      </c>
      <c r="L20" s="11">
        <v>0.30249999999999999</v>
      </c>
      <c r="M20" s="11">
        <v>0.2984</v>
      </c>
      <c r="N20" s="11">
        <v>0.2867878192534381</v>
      </c>
      <c r="O20" s="11">
        <f>O17/O14</f>
        <v>0.28803680981595092</v>
      </c>
    </row>
    <row r="21" spans="2:30" s="3" customFormat="1" ht="20.100000000000001" customHeight="1" thickBot="1" x14ac:dyDescent="0.25">
      <c r="B21" s="5" t="s">
        <v>19</v>
      </c>
      <c r="C21" s="16"/>
      <c r="D21" s="16"/>
      <c r="E21" s="16"/>
      <c r="F21" s="16"/>
      <c r="G21" s="16"/>
      <c r="H21" s="16"/>
      <c r="I21" s="16"/>
      <c r="J21" s="16">
        <v>4.7300000000000002E-2</v>
      </c>
      <c r="K21" s="16">
        <v>3.1099999999999999E-2</v>
      </c>
      <c r="L21" s="16">
        <v>2.0799999999999999E-2</v>
      </c>
      <c r="M21" s="16">
        <v>0.01</v>
      </c>
      <c r="N21" s="16">
        <v>8.8654223968565819E-3</v>
      </c>
      <c r="O21" s="16">
        <f>O15/O14</f>
        <v>6.7484662576687117E-3</v>
      </c>
    </row>
    <row r="22" spans="2:30" s="3" customFormat="1" ht="20.100000000000001" customHeight="1" thickBot="1" x14ac:dyDescent="0.25">
      <c r="B22" s="12" t="s">
        <v>20</v>
      </c>
      <c r="C22" s="15">
        <v>0.2492</v>
      </c>
      <c r="D22" s="15">
        <v>0.30259999999999998</v>
      </c>
      <c r="E22" s="15">
        <v>0.32590000000000002</v>
      </c>
      <c r="F22" s="15">
        <v>0.34200000000000003</v>
      </c>
      <c r="G22" s="15">
        <v>0.38529999999999998</v>
      </c>
      <c r="H22" s="15">
        <v>0.41060000000000002</v>
      </c>
      <c r="I22" s="15">
        <v>0.43390000000000001</v>
      </c>
      <c r="J22" s="15">
        <v>0.42620000000000002</v>
      </c>
      <c r="K22" s="15">
        <v>0.35799999999999998</v>
      </c>
      <c r="L22" s="15">
        <v>0.32329999999999998</v>
      </c>
      <c r="M22" s="15">
        <v>0.30840000000000001</v>
      </c>
      <c r="N22" s="15">
        <v>0.29565324165029472</v>
      </c>
      <c r="O22" s="15">
        <f>O18/O14</f>
        <v>0.29478527607361965</v>
      </c>
    </row>
    <row r="23" spans="2:30" s="3" customFormat="1" ht="20.100000000000001" customHeight="1" x14ac:dyDescent="0.2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O19"/>
  <sheetViews>
    <sheetView topLeftCell="C1"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15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  <c r="O11" s="4">
        <v>2020</v>
      </c>
    </row>
    <row r="12" spans="2:15" ht="20.100000000000001" customHeight="1" thickBot="1" x14ac:dyDescent="0.25">
      <c r="B12" s="5" t="s">
        <v>27</v>
      </c>
      <c r="C12" s="6">
        <v>23077</v>
      </c>
      <c r="D12" s="6">
        <v>22756</v>
      </c>
      <c r="E12" s="6">
        <v>21368</v>
      </c>
      <c r="F12" s="6">
        <v>19449</v>
      </c>
      <c r="G12" s="6">
        <v>19769</v>
      </c>
      <c r="H12" s="6">
        <v>18318</v>
      </c>
      <c r="I12" s="6">
        <v>19095</v>
      </c>
      <c r="J12" s="6">
        <v>19096</v>
      </c>
      <c r="K12" s="6">
        <v>19388</v>
      </c>
      <c r="L12" s="6">
        <v>20059</v>
      </c>
      <c r="M12" s="6">
        <v>21217</v>
      </c>
      <c r="N12" s="6">
        <v>21718</v>
      </c>
      <c r="O12" s="6">
        <v>18668</v>
      </c>
    </row>
    <row r="13" spans="2:15" ht="20.100000000000001" customHeight="1" thickBot="1" x14ac:dyDescent="0.25">
      <c r="B13" s="5" t="s">
        <v>28</v>
      </c>
      <c r="C13" s="6">
        <v>11914</v>
      </c>
      <c r="D13" s="6">
        <v>11807</v>
      </c>
      <c r="E13" s="6">
        <v>11125</v>
      </c>
      <c r="F13" s="6">
        <v>10255</v>
      </c>
      <c r="G13" s="6">
        <v>10295</v>
      </c>
      <c r="H13" s="6">
        <v>10187</v>
      </c>
      <c r="I13" s="6">
        <v>10648</v>
      </c>
      <c r="J13" s="6">
        <v>10929</v>
      </c>
      <c r="K13" s="6">
        <v>11857</v>
      </c>
      <c r="L13" s="6">
        <v>12293</v>
      </c>
      <c r="M13" s="6">
        <v>13115</v>
      </c>
      <c r="N13" s="6">
        <v>13649</v>
      </c>
      <c r="O13" s="6">
        <v>11862</v>
      </c>
    </row>
    <row r="14" spans="2:15" ht="20.100000000000001" customHeight="1" thickBot="1" x14ac:dyDescent="0.25">
      <c r="B14" s="5" t="s">
        <v>29</v>
      </c>
      <c r="C14" s="6">
        <v>6142</v>
      </c>
      <c r="D14" s="6">
        <v>5630</v>
      </c>
      <c r="E14" s="6">
        <v>5143</v>
      </c>
      <c r="F14" s="6">
        <v>4416</v>
      </c>
      <c r="G14" s="6">
        <v>3990</v>
      </c>
      <c r="H14" s="6">
        <v>3242</v>
      </c>
      <c r="I14" s="6">
        <v>3668</v>
      </c>
      <c r="J14" s="6">
        <v>3681</v>
      </c>
      <c r="K14" s="6">
        <v>4014</v>
      </c>
      <c r="L14" s="6">
        <v>4502</v>
      </c>
      <c r="M14" s="6">
        <v>5109</v>
      </c>
      <c r="N14" s="6">
        <v>5390</v>
      </c>
      <c r="O14" s="6">
        <v>4584</v>
      </c>
    </row>
    <row r="15" spans="2:15" ht="20.100000000000001" customHeight="1" thickBot="1" x14ac:dyDescent="0.25">
      <c r="B15" s="5" t="s">
        <v>30</v>
      </c>
      <c r="C15" s="6">
        <v>3997</v>
      </c>
      <c r="D15" s="6">
        <v>4212</v>
      </c>
      <c r="E15" s="6">
        <v>4077</v>
      </c>
      <c r="F15" s="6">
        <v>3871</v>
      </c>
      <c r="G15" s="6">
        <v>4484</v>
      </c>
      <c r="H15" s="6">
        <v>4123</v>
      </c>
      <c r="I15" s="6">
        <v>4029</v>
      </c>
      <c r="J15" s="6">
        <v>3813</v>
      </c>
      <c r="K15" s="6">
        <v>2980</v>
      </c>
      <c r="L15" s="6">
        <v>2746</v>
      </c>
      <c r="M15" s="6">
        <v>2478</v>
      </c>
      <c r="N15" s="6">
        <v>2223</v>
      </c>
      <c r="O15" s="6">
        <v>1830</v>
      </c>
    </row>
    <row r="16" spans="2:15" ht="20.100000000000001" customHeight="1" thickBot="1" x14ac:dyDescent="0.25">
      <c r="B16" s="5" t="s">
        <v>31</v>
      </c>
      <c r="C16" s="6">
        <v>1024</v>
      </c>
      <c r="D16" s="6">
        <v>1107</v>
      </c>
      <c r="E16" s="6">
        <v>1023</v>
      </c>
      <c r="F16" s="6">
        <v>907</v>
      </c>
      <c r="G16" s="6">
        <v>1000</v>
      </c>
      <c r="H16" s="6">
        <v>766</v>
      </c>
      <c r="I16" s="6">
        <v>750</v>
      </c>
      <c r="J16" s="6">
        <v>673</v>
      </c>
      <c r="K16" s="6">
        <v>537</v>
      </c>
      <c r="L16" s="6">
        <v>518</v>
      </c>
      <c r="M16" s="6">
        <v>515</v>
      </c>
      <c r="N16" s="6">
        <v>456</v>
      </c>
      <c r="O16" s="6">
        <v>392</v>
      </c>
    </row>
    <row r="17" spans="2:15" ht="20.100000000000001" customHeight="1" thickBot="1" x14ac:dyDescent="0.25">
      <c r="B17" s="5" t="s">
        <v>35</v>
      </c>
      <c r="C17" s="11">
        <v>0.78200000000000003</v>
      </c>
      <c r="D17" s="11">
        <v>0.76600000000000001</v>
      </c>
      <c r="E17" s="11">
        <v>0.76100000000000001</v>
      </c>
      <c r="F17" s="11">
        <v>0.754</v>
      </c>
      <c r="G17" s="11">
        <v>0.72299999999999998</v>
      </c>
      <c r="H17" s="11">
        <v>0.73299999999999998</v>
      </c>
      <c r="I17" s="11">
        <v>0.75</v>
      </c>
      <c r="J17" s="11">
        <v>0.76500000000000001</v>
      </c>
      <c r="K17" s="11">
        <v>0.81899999999999995</v>
      </c>
      <c r="L17" s="11">
        <v>0.83699999999999997</v>
      </c>
      <c r="M17" s="11">
        <v>0.85899999999999999</v>
      </c>
      <c r="N17" s="11">
        <v>0.87664610000920895</v>
      </c>
      <c r="O17" s="11">
        <f>(O13+O14)/O12</f>
        <v>0.88097278765802445</v>
      </c>
    </row>
    <row r="18" spans="2:15" ht="30" customHeight="1" thickBot="1" x14ac:dyDescent="0.25">
      <c r="B18" s="5" t="s">
        <v>33</v>
      </c>
      <c r="C18" s="11">
        <v>0.749</v>
      </c>
      <c r="D18" s="11">
        <v>0.73699999999999999</v>
      </c>
      <c r="E18" s="11">
        <v>0.73199999999999998</v>
      </c>
      <c r="F18" s="11">
        <v>0.72599999999999998</v>
      </c>
      <c r="G18" s="11">
        <v>0.69699999999999995</v>
      </c>
      <c r="H18" s="11">
        <v>0.71199999999999997</v>
      </c>
      <c r="I18" s="11">
        <v>0.72499999999999998</v>
      </c>
      <c r="J18" s="11">
        <v>0.74099999999999999</v>
      </c>
      <c r="K18" s="11">
        <v>0.79900000000000004</v>
      </c>
      <c r="L18" s="11">
        <v>0.81699999999999995</v>
      </c>
      <c r="M18" s="11">
        <v>0.84099999999999997</v>
      </c>
      <c r="N18" s="11">
        <v>0.85994203629032262</v>
      </c>
      <c r="O18" s="11">
        <f>O13/(O13+O15)</f>
        <v>0.86634531113058721</v>
      </c>
    </row>
    <row r="19" spans="2:15" ht="30" customHeight="1" thickBot="1" x14ac:dyDescent="0.25">
      <c r="B19" s="12" t="s">
        <v>34</v>
      </c>
      <c r="C19" s="15">
        <v>0.85699999999999998</v>
      </c>
      <c r="D19" s="15">
        <v>0.83599999999999997</v>
      </c>
      <c r="E19" s="15">
        <v>0.83399999999999996</v>
      </c>
      <c r="F19" s="15">
        <v>0.83</v>
      </c>
      <c r="G19" s="15">
        <v>0.8</v>
      </c>
      <c r="H19" s="15">
        <v>0.80900000000000005</v>
      </c>
      <c r="I19" s="15">
        <v>0.83</v>
      </c>
      <c r="J19" s="15">
        <v>0.84499999999999997</v>
      </c>
      <c r="K19" s="15">
        <v>0.88200000000000001</v>
      </c>
      <c r="L19" s="15">
        <v>0.89700000000000002</v>
      </c>
      <c r="M19" s="15">
        <v>0.90800000000000003</v>
      </c>
      <c r="N19" s="15">
        <v>0.92199794731440299</v>
      </c>
      <c r="O19" s="15">
        <f>O14/(O14+O16)</f>
        <v>0.9212218649517685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O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15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  <c r="O11" s="4">
        <v>2020</v>
      </c>
    </row>
    <row r="12" spans="2:15" ht="20.100000000000001" customHeight="1" thickBot="1" x14ac:dyDescent="0.25">
      <c r="B12" s="5" t="s">
        <v>36</v>
      </c>
      <c r="C12" s="6">
        <v>1974</v>
      </c>
      <c r="D12" s="6">
        <v>1531</v>
      </c>
      <c r="E12" s="6">
        <v>1342</v>
      </c>
      <c r="F12" s="6">
        <v>1097</v>
      </c>
      <c r="G12" s="6">
        <v>904</v>
      </c>
      <c r="H12" s="6">
        <v>792</v>
      </c>
      <c r="I12" s="6">
        <v>795</v>
      </c>
      <c r="J12" s="6">
        <v>494</v>
      </c>
      <c r="K12" s="6">
        <v>614</v>
      </c>
      <c r="L12" s="6">
        <v>824</v>
      </c>
      <c r="M12" s="6">
        <v>800</v>
      </c>
      <c r="N12" s="6">
        <v>831</v>
      </c>
      <c r="O12" s="6">
        <v>770</v>
      </c>
    </row>
    <row r="13" spans="2:15" ht="20.100000000000001" customHeight="1" thickBot="1" x14ac:dyDescent="0.25">
      <c r="B13" s="5" t="s">
        <v>37</v>
      </c>
      <c r="C13" s="6">
        <v>1126</v>
      </c>
      <c r="D13" s="6">
        <v>924</v>
      </c>
      <c r="E13" s="6">
        <v>1010</v>
      </c>
      <c r="F13" s="6">
        <v>1003</v>
      </c>
      <c r="G13" s="6">
        <v>832</v>
      </c>
      <c r="H13" s="6">
        <v>758</v>
      </c>
      <c r="I13" s="6">
        <v>568</v>
      </c>
      <c r="J13" s="6">
        <v>484</v>
      </c>
      <c r="K13" s="6">
        <v>618</v>
      </c>
      <c r="L13" s="6">
        <v>742</v>
      </c>
      <c r="M13" s="6">
        <v>620</v>
      </c>
      <c r="N13" s="6">
        <v>747</v>
      </c>
      <c r="O13" s="6">
        <v>772</v>
      </c>
    </row>
    <row r="14" spans="2:15" ht="20.100000000000001" customHeight="1" thickBot="1" x14ac:dyDescent="0.25">
      <c r="B14" s="5" t="s">
        <v>38</v>
      </c>
      <c r="C14" s="6">
        <v>4846</v>
      </c>
      <c r="D14" s="6">
        <v>4303</v>
      </c>
      <c r="E14" s="6">
        <v>3955</v>
      </c>
      <c r="F14" s="6">
        <v>3491</v>
      </c>
      <c r="G14" s="6">
        <v>2905</v>
      </c>
      <c r="H14" s="6">
        <v>2955</v>
      </c>
      <c r="I14" s="6">
        <v>2468</v>
      </c>
      <c r="J14" s="6">
        <v>2582</v>
      </c>
      <c r="K14" s="6">
        <v>2206</v>
      </c>
      <c r="L14" s="6">
        <v>2187</v>
      </c>
      <c r="M14" s="6">
        <v>2524</v>
      </c>
      <c r="N14" s="6">
        <v>2411</v>
      </c>
      <c r="O14" s="6">
        <v>2268</v>
      </c>
    </row>
    <row r="15" spans="2:15" ht="20.100000000000001" customHeight="1" thickBot="1" x14ac:dyDescent="0.25">
      <c r="B15" s="5" t="s">
        <v>39</v>
      </c>
      <c r="C15" s="6">
        <v>1565</v>
      </c>
      <c r="D15" s="6">
        <v>1444</v>
      </c>
      <c r="E15" s="6">
        <v>1191</v>
      </c>
      <c r="F15" s="6">
        <v>1559</v>
      </c>
      <c r="G15" s="6">
        <v>1172</v>
      </c>
      <c r="H15" s="6">
        <v>1012</v>
      </c>
      <c r="I15" s="6">
        <v>1021</v>
      </c>
      <c r="J15" s="6">
        <v>931</v>
      </c>
      <c r="K15" s="6">
        <v>1098</v>
      </c>
      <c r="L15" s="6">
        <v>1160</v>
      </c>
      <c r="M15" s="6">
        <v>1098</v>
      </c>
      <c r="N15" s="6">
        <v>1282</v>
      </c>
      <c r="O15" s="6">
        <v>796</v>
      </c>
    </row>
    <row r="16" spans="2:15" ht="20.100000000000001" customHeight="1" thickBot="1" x14ac:dyDescent="0.25">
      <c r="B16" s="5" t="s">
        <v>40</v>
      </c>
      <c r="C16" s="6">
        <v>26166</v>
      </c>
      <c r="D16" s="6">
        <v>23893</v>
      </c>
      <c r="E16" s="6">
        <v>20944</v>
      </c>
      <c r="F16" s="6">
        <v>19614</v>
      </c>
      <c r="G16" s="6">
        <v>17243</v>
      </c>
      <c r="H16" s="6">
        <v>16733</v>
      </c>
      <c r="I16" s="6">
        <v>16918</v>
      </c>
      <c r="J16" s="6">
        <v>15844</v>
      </c>
      <c r="K16" s="6">
        <v>16388</v>
      </c>
      <c r="L16" s="6">
        <v>17233</v>
      </c>
      <c r="M16" s="6">
        <v>18242</v>
      </c>
      <c r="N16" s="6">
        <v>19017</v>
      </c>
      <c r="O16" s="6">
        <v>17698</v>
      </c>
    </row>
    <row r="17" spans="2:15" ht="20.100000000000001" customHeight="1" thickBot="1" x14ac:dyDescent="0.25">
      <c r="B17" s="5" t="s">
        <v>41</v>
      </c>
      <c r="C17" s="6">
        <v>7349</v>
      </c>
      <c r="D17" s="6">
        <v>7867</v>
      </c>
      <c r="E17" s="6">
        <v>6790</v>
      </c>
      <c r="F17" s="6">
        <v>7022</v>
      </c>
      <c r="G17" s="6">
        <v>6947</v>
      </c>
      <c r="H17" s="6">
        <v>5367</v>
      </c>
      <c r="I17" s="6">
        <v>5182</v>
      </c>
      <c r="J17" s="6">
        <v>5945</v>
      </c>
      <c r="K17" s="6">
        <v>7098</v>
      </c>
      <c r="L17" s="6">
        <v>6641</v>
      </c>
      <c r="M17" s="6">
        <v>7033</v>
      </c>
      <c r="N17" s="6">
        <v>6937</v>
      </c>
      <c r="O17" s="6">
        <v>6146</v>
      </c>
    </row>
    <row r="18" spans="2:15" ht="20.100000000000001" customHeight="1" thickBot="1" x14ac:dyDescent="0.25">
      <c r="B18" s="5" t="s">
        <v>42</v>
      </c>
      <c r="C18" s="6">
        <v>25580</v>
      </c>
      <c r="D18" s="6">
        <v>23566</v>
      </c>
      <c r="E18" s="6">
        <v>20917</v>
      </c>
      <c r="F18" s="6">
        <v>19413</v>
      </c>
      <c r="G18" s="6">
        <v>17212</v>
      </c>
      <c r="H18" s="6">
        <v>16294</v>
      </c>
      <c r="I18" s="6">
        <v>16798</v>
      </c>
      <c r="J18" s="6">
        <v>15780</v>
      </c>
      <c r="K18" s="6">
        <v>16050</v>
      </c>
      <c r="L18" s="6">
        <v>16641</v>
      </c>
      <c r="M18" s="6">
        <v>18085</v>
      </c>
      <c r="N18" s="6">
        <v>19370</v>
      </c>
      <c r="O18" s="6">
        <v>17079</v>
      </c>
    </row>
    <row r="19" spans="2:15" ht="20.100000000000001" customHeight="1" thickBot="1" x14ac:dyDescent="0.25">
      <c r="B19" s="5" t="s">
        <v>43</v>
      </c>
      <c r="C19" s="6">
        <v>6928</v>
      </c>
      <c r="D19" s="6">
        <v>7637</v>
      </c>
      <c r="E19" s="6">
        <v>6784</v>
      </c>
      <c r="F19" s="6">
        <v>7038</v>
      </c>
      <c r="G19" s="6">
        <v>6852</v>
      </c>
      <c r="H19" s="6">
        <v>5229</v>
      </c>
      <c r="I19" s="6">
        <v>4930</v>
      </c>
      <c r="J19" s="6">
        <v>5962</v>
      </c>
      <c r="K19" s="6">
        <v>6914</v>
      </c>
      <c r="L19" s="6">
        <v>6184</v>
      </c>
      <c r="M19" s="6">
        <v>6749</v>
      </c>
      <c r="N19" s="6">
        <v>6553</v>
      </c>
      <c r="O19" s="6">
        <v>5768</v>
      </c>
    </row>
    <row r="20" spans="2:15" ht="20.100000000000001" customHeight="1" thickBot="1" x14ac:dyDescent="0.25">
      <c r="B20" s="5" t="s">
        <v>45</v>
      </c>
      <c r="C20" s="6">
        <v>5410</v>
      </c>
      <c r="D20" s="6">
        <v>5013</v>
      </c>
      <c r="E20" s="6">
        <v>3965</v>
      </c>
      <c r="F20" s="6">
        <v>2782</v>
      </c>
      <c r="G20" s="6">
        <v>3228</v>
      </c>
      <c r="H20" s="6">
        <v>2314</v>
      </c>
      <c r="I20" s="6">
        <v>2217</v>
      </c>
      <c r="J20" s="6">
        <v>1822</v>
      </c>
      <c r="K20" s="6">
        <v>1917</v>
      </c>
      <c r="L20" s="6">
        <v>1778</v>
      </c>
      <c r="M20" s="6">
        <v>1966</v>
      </c>
      <c r="N20" s="6">
        <v>2040</v>
      </c>
      <c r="O20" s="6">
        <v>1725</v>
      </c>
    </row>
    <row r="21" spans="2:15" ht="20.100000000000001" customHeight="1" thickBot="1" x14ac:dyDescent="0.25">
      <c r="B21" s="5" t="s">
        <v>44</v>
      </c>
      <c r="C21" s="6">
        <v>2074</v>
      </c>
      <c r="D21" s="6">
        <v>1607</v>
      </c>
      <c r="E21" s="6">
        <v>1558</v>
      </c>
      <c r="F21" s="6">
        <v>983</v>
      </c>
      <c r="G21" s="6">
        <v>1348</v>
      </c>
      <c r="H21" s="6">
        <v>1179</v>
      </c>
      <c r="I21" s="6">
        <v>1229</v>
      </c>
      <c r="J21" s="6">
        <v>1141</v>
      </c>
      <c r="K21" s="6">
        <v>1329</v>
      </c>
      <c r="L21" s="6">
        <v>1017</v>
      </c>
      <c r="M21" s="6">
        <v>909</v>
      </c>
      <c r="N21" s="6">
        <v>985</v>
      </c>
      <c r="O21" s="6">
        <v>606</v>
      </c>
    </row>
    <row r="22" spans="2:15" ht="20.100000000000001" customHeight="1" thickBot="1" x14ac:dyDescent="0.25">
      <c r="B22" s="5" t="s">
        <v>46</v>
      </c>
      <c r="C22" s="6">
        <v>4759</v>
      </c>
      <c r="D22" s="6">
        <v>4265</v>
      </c>
      <c r="E22" s="6">
        <v>4647</v>
      </c>
      <c r="F22" s="6">
        <v>4575</v>
      </c>
      <c r="G22" s="6">
        <v>3803</v>
      </c>
      <c r="H22" s="6">
        <v>3281</v>
      </c>
      <c r="I22" s="6">
        <v>3559</v>
      </c>
      <c r="J22" s="6">
        <v>2991</v>
      </c>
      <c r="K22" s="6">
        <v>3002</v>
      </c>
      <c r="L22" s="6">
        <v>3068</v>
      </c>
      <c r="M22" s="6">
        <v>3715</v>
      </c>
      <c r="N22" s="6">
        <v>4274</v>
      </c>
      <c r="O22" s="6">
        <v>3825</v>
      </c>
    </row>
    <row r="23" spans="2:15" ht="20.100000000000001" customHeight="1" thickBot="1" x14ac:dyDescent="0.25">
      <c r="B23" s="5" t="s">
        <v>47</v>
      </c>
      <c r="C23" s="6">
        <v>1644</v>
      </c>
      <c r="D23" s="6">
        <v>1705</v>
      </c>
      <c r="E23" s="6">
        <v>1531</v>
      </c>
      <c r="F23" s="6">
        <v>1589</v>
      </c>
      <c r="G23" s="6">
        <v>1486</v>
      </c>
      <c r="H23" s="6">
        <v>1103</v>
      </c>
      <c r="I23" s="6">
        <v>926</v>
      </c>
      <c r="J23" s="6">
        <v>862</v>
      </c>
      <c r="K23" s="6">
        <v>1057</v>
      </c>
      <c r="L23" s="6">
        <v>1164</v>
      </c>
      <c r="M23" s="6">
        <v>1226</v>
      </c>
      <c r="N23" s="6">
        <v>1586</v>
      </c>
      <c r="O23" s="6">
        <v>1271</v>
      </c>
    </row>
    <row r="24" spans="2:15" ht="20.100000000000001" customHeight="1" thickBot="1" x14ac:dyDescent="0.25">
      <c r="B24" s="5" t="s">
        <v>48</v>
      </c>
      <c r="C24" s="6">
        <v>2031</v>
      </c>
      <c r="D24" s="6">
        <v>2278</v>
      </c>
      <c r="E24" s="6">
        <v>2275</v>
      </c>
      <c r="F24" s="6">
        <v>2273</v>
      </c>
      <c r="G24" s="6">
        <v>1706</v>
      </c>
      <c r="H24" s="6">
        <v>1555</v>
      </c>
      <c r="I24" s="6">
        <v>1591</v>
      </c>
      <c r="J24" s="6">
        <v>1587</v>
      </c>
      <c r="K24" s="6">
        <v>1404</v>
      </c>
      <c r="L24" s="6">
        <v>1559</v>
      </c>
      <c r="M24" s="6">
        <v>1757</v>
      </c>
      <c r="N24" s="6">
        <v>2031</v>
      </c>
      <c r="O24" s="6">
        <v>1848</v>
      </c>
    </row>
    <row r="25" spans="2:15" ht="20.100000000000001" customHeight="1" thickBot="1" x14ac:dyDescent="0.25">
      <c r="B25" s="5" t="s">
        <v>49</v>
      </c>
      <c r="C25" s="6">
        <v>1230</v>
      </c>
      <c r="D25" s="6">
        <v>1411</v>
      </c>
      <c r="E25" s="6">
        <v>1445</v>
      </c>
      <c r="F25" s="6">
        <v>1491</v>
      </c>
      <c r="G25" s="6">
        <v>1068</v>
      </c>
      <c r="H25" s="6">
        <v>1025</v>
      </c>
      <c r="I25" s="6">
        <v>849</v>
      </c>
      <c r="J25" s="6">
        <v>941</v>
      </c>
      <c r="K25" s="6">
        <v>1163</v>
      </c>
      <c r="L25" s="6">
        <v>871</v>
      </c>
      <c r="M25" s="6">
        <v>1001</v>
      </c>
      <c r="N25" s="6">
        <v>1072</v>
      </c>
      <c r="O25" s="6">
        <v>1108</v>
      </c>
    </row>
    <row r="26" spans="2:15" ht="20.100000000000001" customHeight="1" thickBot="1" x14ac:dyDescent="0.25">
      <c r="B26" s="5" t="s">
        <v>50</v>
      </c>
      <c r="C26" s="6">
        <v>70766</v>
      </c>
      <c r="D26" s="6">
        <v>64849</v>
      </c>
      <c r="E26" s="6">
        <v>58045</v>
      </c>
      <c r="F26" s="6">
        <v>53245</v>
      </c>
      <c r="G26" s="6">
        <v>47001</v>
      </c>
      <c r="H26" s="6">
        <v>43924</v>
      </c>
      <c r="I26" s="6">
        <v>44346</v>
      </c>
      <c r="J26" s="6">
        <v>41100</v>
      </c>
      <c r="K26" s="6">
        <v>41581</v>
      </c>
      <c r="L26" s="6">
        <v>43290</v>
      </c>
      <c r="M26" s="6">
        <v>47089</v>
      </c>
      <c r="N26" s="6">
        <v>49974</v>
      </c>
      <c r="O26" s="6">
        <v>45213</v>
      </c>
    </row>
    <row r="27" spans="2:15" ht="20.100000000000001" customHeight="1" thickBot="1" x14ac:dyDescent="0.25">
      <c r="B27" s="5" t="s">
        <v>51</v>
      </c>
      <c r="C27" s="6">
        <v>21916</v>
      </c>
      <c r="D27" s="6">
        <v>22595</v>
      </c>
      <c r="E27" s="6">
        <v>20309</v>
      </c>
      <c r="F27" s="6">
        <v>20685</v>
      </c>
      <c r="G27" s="6">
        <v>19705</v>
      </c>
      <c r="H27" s="6">
        <v>15673</v>
      </c>
      <c r="I27" s="6">
        <v>14705</v>
      </c>
      <c r="J27" s="6">
        <v>16266</v>
      </c>
      <c r="K27" s="6">
        <v>19277</v>
      </c>
      <c r="L27" s="6">
        <v>17779</v>
      </c>
      <c r="M27" s="6">
        <v>18636</v>
      </c>
      <c r="N27" s="6">
        <v>19162</v>
      </c>
      <c r="O27" s="6">
        <v>16467</v>
      </c>
    </row>
    <row r="28" spans="2:15" ht="20.100000000000001" customHeight="1" thickBot="1" x14ac:dyDescent="0.25">
      <c r="B28" s="5" t="s">
        <v>52</v>
      </c>
      <c r="C28" s="6">
        <v>3100</v>
      </c>
      <c r="D28" s="6">
        <v>2455</v>
      </c>
      <c r="E28" s="6">
        <v>2352</v>
      </c>
      <c r="F28" s="6">
        <v>2100</v>
      </c>
      <c r="G28" s="6">
        <v>1736</v>
      </c>
      <c r="H28" s="6">
        <v>1550</v>
      </c>
      <c r="I28" s="6">
        <v>1363</v>
      </c>
      <c r="J28" s="6">
        <v>978</v>
      </c>
      <c r="K28" s="6">
        <v>1232</v>
      </c>
      <c r="L28" s="6">
        <v>1566</v>
      </c>
      <c r="M28" s="6">
        <v>1420</v>
      </c>
      <c r="N28" s="6">
        <v>1578</v>
      </c>
      <c r="O28" s="6">
        <f>SUM(O12:O13)</f>
        <v>1542</v>
      </c>
    </row>
    <row r="29" spans="2:15" ht="20.100000000000001" customHeight="1" thickBot="1" x14ac:dyDescent="0.25">
      <c r="B29" s="5" t="s">
        <v>53</v>
      </c>
      <c r="C29" s="6">
        <v>6411</v>
      </c>
      <c r="D29" s="6">
        <v>5747</v>
      </c>
      <c r="E29" s="6">
        <v>5146</v>
      </c>
      <c r="F29" s="6">
        <v>5050</v>
      </c>
      <c r="G29" s="6">
        <v>4077</v>
      </c>
      <c r="H29" s="6">
        <v>3967</v>
      </c>
      <c r="I29" s="6">
        <v>3489</v>
      </c>
      <c r="J29" s="6">
        <v>3513</v>
      </c>
      <c r="K29" s="6">
        <v>3304</v>
      </c>
      <c r="L29" s="6">
        <v>3347</v>
      </c>
      <c r="M29" s="6">
        <v>3622</v>
      </c>
      <c r="N29" s="6">
        <v>3693</v>
      </c>
      <c r="O29" s="6">
        <f>SUM(O14:O15)</f>
        <v>3064</v>
      </c>
    </row>
    <row r="30" spans="2:15" ht="20.100000000000001" customHeight="1" thickBot="1" x14ac:dyDescent="0.25">
      <c r="B30" s="5" t="s">
        <v>54</v>
      </c>
      <c r="C30" s="6">
        <v>33515</v>
      </c>
      <c r="D30" s="6">
        <v>31760</v>
      </c>
      <c r="E30" s="6">
        <v>27734</v>
      </c>
      <c r="F30" s="6">
        <v>26636</v>
      </c>
      <c r="G30" s="6">
        <v>24190</v>
      </c>
      <c r="H30" s="6">
        <v>22100</v>
      </c>
      <c r="I30" s="6">
        <v>22100</v>
      </c>
      <c r="J30" s="6">
        <v>21789</v>
      </c>
      <c r="K30" s="6">
        <v>23486</v>
      </c>
      <c r="L30" s="6">
        <v>23874</v>
      </c>
      <c r="M30" s="6">
        <v>25275</v>
      </c>
      <c r="N30" s="6">
        <v>25954</v>
      </c>
      <c r="O30" s="6">
        <f>SUM(O16:O17)</f>
        <v>23844</v>
      </c>
    </row>
    <row r="31" spans="2:15" ht="20.100000000000001" customHeight="1" thickBot="1" x14ac:dyDescent="0.25">
      <c r="B31" s="5" t="s">
        <v>55</v>
      </c>
      <c r="C31" s="6">
        <v>32508</v>
      </c>
      <c r="D31" s="6">
        <v>31203</v>
      </c>
      <c r="E31" s="6">
        <v>27701</v>
      </c>
      <c r="F31" s="6">
        <v>26451</v>
      </c>
      <c r="G31" s="6">
        <v>24064</v>
      </c>
      <c r="H31" s="6">
        <v>21523</v>
      </c>
      <c r="I31" s="6">
        <v>21728</v>
      </c>
      <c r="J31" s="6">
        <v>21742</v>
      </c>
      <c r="K31" s="6">
        <v>22964</v>
      </c>
      <c r="L31" s="6">
        <v>22825</v>
      </c>
      <c r="M31" s="6">
        <v>24834</v>
      </c>
      <c r="N31" s="6">
        <v>25923</v>
      </c>
      <c r="O31" s="6">
        <f>SUM(O18:O19)</f>
        <v>22847</v>
      </c>
    </row>
    <row r="32" spans="2:15" ht="20.100000000000001" customHeight="1" thickBot="1" x14ac:dyDescent="0.25">
      <c r="B32" s="5" t="s">
        <v>56</v>
      </c>
      <c r="C32" s="6">
        <v>7484</v>
      </c>
      <c r="D32" s="6">
        <v>6620</v>
      </c>
      <c r="E32" s="6">
        <v>5523</v>
      </c>
      <c r="F32" s="6">
        <v>3765</v>
      </c>
      <c r="G32" s="6">
        <v>4576</v>
      </c>
      <c r="H32" s="6">
        <v>3493</v>
      </c>
      <c r="I32" s="6">
        <v>3446</v>
      </c>
      <c r="J32" s="6">
        <v>2963</v>
      </c>
      <c r="K32" s="6">
        <v>3246</v>
      </c>
      <c r="L32" s="6">
        <v>2795</v>
      </c>
      <c r="M32" s="6">
        <v>2875</v>
      </c>
      <c r="N32" s="6">
        <v>3025</v>
      </c>
      <c r="O32" s="6">
        <f>SUM(O20:O21)</f>
        <v>2331</v>
      </c>
    </row>
    <row r="33" spans="2:15" ht="20.100000000000001" customHeight="1" thickBot="1" x14ac:dyDescent="0.25">
      <c r="B33" s="5" t="s">
        <v>57</v>
      </c>
      <c r="C33" s="6">
        <v>6403</v>
      </c>
      <c r="D33" s="6">
        <v>5970</v>
      </c>
      <c r="E33" s="6">
        <v>6178</v>
      </c>
      <c r="F33" s="6">
        <v>6164</v>
      </c>
      <c r="G33" s="6">
        <v>5289</v>
      </c>
      <c r="H33" s="6">
        <v>4384</v>
      </c>
      <c r="I33" s="6">
        <v>4485</v>
      </c>
      <c r="J33" s="6">
        <v>3853</v>
      </c>
      <c r="K33" s="6">
        <v>4059</v>
      </c>
      <c r="L33" s="6">
        <v>4232</v>
      </c>
      <c r="M33" s="6">
        <v>4941</v>
      </c>
      <c r="N33" s="6">
        <v>5860</v>
      </c>
      <c r="O33" s="6">
        <f>SUM(O22:O23)</f>
        <v>5096</v>
      </c>
    </row>
    <row r="34" spans="2:15" ht="20.100000000000001" customHeight="1" thickBot="1" x14ac:dyDescent="0.25">
      <c r="B34" s="5" t="s">
        <v>58</v>
      </c>
      <c r="C34" s="6">
        <v>3261</v>
      </c>
      <c r="D34" s="6">
        <v>3689</v>
      </c>
      <c r="E34" s="6">
        <v>3720</v>
      </c>
      <c r="F34" s="6">
        <v>3764</v>
      </c>
      <c r="G34" s="6">
        <v>2774</v>
      </c>
      <c r="H34" s="6">
        <v>2580</v>
      </c>
      <c r="I34" s="6">
        <v>2440</v>
      </c>
      <c r="J34" s="6">
        <v>2528</v>
      </c>
      <c r="K34" s="6">
        <v>2567</v>
      </c>
      <c r="L34" s="6">
        <v>2430</v>
      </c>
      <c r="M34" s="6">
        <v>2758</v>
      </c>
      <c r="N34" s="6">
        <v>3103</v>
      </c>
      <c r="O34" s="6">
        <f>SUM(O24:O25)</f>
        <v>2956</v>
      </c>
    </row>
    <row r="35" spans="2:15" ht="20.100000000000001" customHeight="1" thickBot="1" x14ac:dyDescent="0.25">
      <c r="B35" s="14" t="s">
        <v>59</v>
      </c>
      <c r="C35" s="13">
        <v>92682</v>
      </c>
      <c r="D35" s="13">
        <v>87444</v>
      </c>
      <c r="E35" s="13">
        <v>78354</v>
      </c>
      <c r="F35" s="13">
        <v>73930</v>
      </c>
      <c r="G35" s="13">
        <v>66706</v>
      </c>
      <c r="H35" s="13">
        <v>59597</v>
      </c>
      <c r="I35" s="13">
        <v>59051</v>
      </c>
      <c r="J35" s="13">
        <v>57366</v>
      </c>
      <c r="K35" s="13">
        <v>60858</v>
      </c>
      <c r="L35" s="13">
        <v>61069</v>
      </c>
      <c r="M35" s="13">
        <v>65725</v>
      </c>
      <c r="N35" s="13">
        <v>69136</v>
      </c>
      <c r="O35" s="13">
        <f>SUM(O26:O27)</f>
        <v>61680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O39"/>
  <sheetViews>
    <sheetView topLeftCell="B1"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15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  <c r="O11" s="4">
        <v>2020</v>
      </c>
    </row>
    <row r="12" spans="2:15" ht="20.100000000000001" customHeight="1" thickBot="1" x14ac:dyDescent="0.25">
      <c r="B12" s="5" t="s">
        <v>60</v>
      </c>
      <c r="C12" s="6">
        <v>6606</v>
      </c>
      <c r="D12" s="6">
        <v>6627</v>
      </c>
      <c r="E12" s="6">
        <v>5653</v>
      </c>
      <c r="F12" s="6">
        <v>4933</v>
      </c>
      <c r="G12" s="6">
        <v>4266</v>
      </c>
      <c r="H12" s="6">
        <v>3963</v>
      </c>
      <c r="I12" s="6">
        <v>3972</v>
      </c>
      <c r="J12" s="6">
        <v>4145</v>
      </c>
      <c r="K12" s="6">
        <v>4411</v>
      </c>
      <c r="L12" s="6">
        <v>4166</v>
      </c>
      <c r="M12" s="6">
        <v>4653</v>
      </c>
      <c r="N12" s="6">
        <v>4760</v>
      </c>
      <c r="O12" s="6">
        <v>4195</v>
      </c>
    </row>
    <row r="13" spans="2:15" ht="20.100000000000001" customHeight="1" thickBot="1" x14ac:dyDescent="0.25">
      <c r="B13" s="5" t="s">
        <v>61</v>
      </c>
      <c r="C13" s="6">
        <v>413</v>
      </c>
      <c r="D13" s="6">
        <v>368</v>
      </c>
      <c r="E13" s="6">
        <v>299</v>
      </c>
      <c r="F13" s="6">
        <v>325</v>
      </c>
      <c r="G13" s="6">
        <v>231</v>
      </c>
      <c r="H13" s="6">
        <v>238</v>
      </c>
      <c r="I13" s="6">
        <v>275</v>
      </c>
      <c r="J13" s="6">
        <v>267</v>
      </c>
      <c r="K13" s="6">
        <v>278</v>
      </c>
      <c r="L13" s="6">
        <v>216</v>
      </c>
      <c r="M13" s="6">
        <v>290</v>
      </c>
      <c r="N13" s="6">
        <v>311</v>
      </c>
      <c r="O13" s="6">
        <v>227</v>
      </c>
    </row>
    <row r="14" spans="2:15" ht="20.100000000000001" customHeight="1" thickBot="1" x14ac:dyDescent="0.25">
      <c r="B14" s="5" t="s">
        <v>62</v>
      </c>
      <c r="C14" s="6">
        <v>171</v>
      </c>
      <c r="D14" s="6">
        <v>73</v>
      </c>
      <c r="E14" s="6">
        <v>165</v>
      </c>
      <c r="F14" s="6">
        <v>113</v>
      </c>
      <c r="G14" s="6">
        <v>95</v>
      </c>
      <c r="H14" s="6">
        <v>131</v>
      </c>
      <c r="I14" s="6">
        <v>64</v>
      </c>
      <c r="J14" s="6">
        <v>56</v>
      </c>
      <c r="K14" s="6">
        <v>47</v>
      </c>
      <c r="L14" s="6">
        <v>65</v>
      </c>
      <c r="M14" s="6">
        <v>43</v>
      </c>
      <c r="N14" s="6">
        <v>75</v>
      </c>
      <c r="O14" s="6">
        <v>41</v>
      </c>
    </row>
    <row r="15" spans="2:15" ht="20.100000000000001" customHeight="1" thickBot="1" x14ac:dyDescent="0.25">
      <c r="B15" s="5" t="s">
        <v>63</v>
      </c>
      <c r="C15" s="6">
        <v>13</v>
      </c>
      <c r="D15" s="6">
        <v>7</v>
      </c>
      <c r="E15" s="6">
        <v>4</v>
      </c>
      <c r="F15" s="6">
        <v>0</v>
      </c>
      <c r="G15" s="6">
        <v>2</v>
      </c>
      <c r="H15" s="6">
        <v>3</v>
      </c>
      <c r="I15" s="6">
        <v>1</v>
      </c>
      <c r="J15" s="6">
        <v>4</v>
      </c>
      <c r="K15" s="6">
        <v>12</v>
      </c>
      <c r="L15" s="6">
        <v>7</v>
      </c>
      <c r="M15" s="6">
        <v>3</v>
      </c>
      <c r="N15" s="6">
        <v>3</v>
      </c>
      <c r="O15" s="6">
        <v>15</v>
      </c>
    </row>
    <row r="16" spans="2:15" ht="20.100000000000001" customHeight="1" thickBot="1" x14ac:dyDescent="0.25">
      <c r="B16" s="5" t="s">
        <v>64</v>
      </c>
      <c r="C16" s="6">
        <v>1047</v>
      </c>
      <c r="D16" s="6">
        <v>859</v>
      </c>
      <c r="E16" s="6">
        <v>748</v>
      </c>
      <c r="F16" s="6">
        <v>791</v>
      </c>
      <c r="G16" s="6">
        <v>653</v>
      </c>
      <c r="H16" s="6">
        <v>590</v>
      </c>
      <c r="I16" s="6">
        <v>565</v>
      </c>
      <c r="J16" s="6">
        <v>728</v>
      </c>
      <c r="K16" s="6">
        <v>948</v>
      </c>
      <c r="L16" s="6">
        <v>749</v>
      </c>
      <c r="M16" s="6">
        <v>785</v>
      </c>
      <c r="N16" s="6">
        <v>872</v>
      </c>
      <c r="O16" s="6">
        <v>761</v>
      </c>
    </row>
    <row r="17" spans="2:15" ht="20.100000000000001" customHeight="1" thickBot="1" x14ac:dyDescent="0.25">
      <c r="B17" s="5" t="s">
        <v>65</v>
      </c>
      <c r="C17" s="6">
        <v>64</v>
      </c>
      <c r="D17" s="6">
        <v>55</v>
      </c>
      <c r="E17" s="6">
        <v>45</v>
      </c>
      <c r="F17" s="6">
        <v>49</v>
      </c>
      <c r="G17" s="6">
        <v>57</v>
      </c>
      <c r="H17" s="6">
        <v>23</v>
      </c>
      <c r="I17" s="6">
        <v>58</v>
      </c>
      <c r="J17" s="6">
        <v>60</v>
      </c>
      <c r="K17" s="6">
        <v>87</v>
      </c>
      <c r="L17" s="6">
        <v>44</v>
      </c>
      <c r="M17" s="6">
        <v>50</v>
      </c>
      <c r="N17" s="6">
        <v>76</v>
      </c>
      <c r="O17" s="6">
        <v>86</v>
      </c>
    </row>
    <row r="18" spans="2:15" ht="20.100000000000001" customHeight="1" thickBot="1" x14ac:dyDescent="0.25">
      <c r="B18" s="5" t="s">
        <v>66</v>
      </c>
      <c r="C18" s="6">
        <v>85</v>
      </c>
      <c r="D18" s="6">
        <v>81</v>
      </c>
      <c r="E18" s="6">
        <v>76</v>
      </c>
      <c r="F18" s="6">
        <v>49</v>
      </c>
      <c r="G18" s="6">
        <v>76</v>
      </c>
      <c r="H18" s="6">
        <v>58</v>
      </c>
      <c r="I18" s="6">
        <v>56</v>
      </c>
      <c r="J18" s="6">
        <v>84</v>
      </c>
      <c r="K18" s="6">
        <v>110</v>
      </c>
      <c r="L18" s="6">
        <v>106</v>
      </c>
      <c r="M18" s="6">
        <v>116</v>
      </c>
      <c r="N18" s="6">
        <v>153</v>
      </c>
      <c r="O18" s="6">
        <v>182</v>
      </c>
    </row>
    <row r="19" spans="2:15" ht="20.100000000000001" customHeight="1" thickBot="1" x14ac:dyDescent="0.25">
      <c r="B19" s="5" t="s">
        <v>67</v>
      </c>
      <c r="C19" s="6">
        <v>4</v>
      </c>
      <c r="D19" s="6">
        <v>13</v>
      </c>
      <c r="E19" s="6">
        <v>3</v>
      </c>
      <c r="F19" s="6">
        <v>6</v>
      </c>
      <c r="G19" s="6">
        <v>3</v>
      </c>
      <c r="H19" s="6">
        <v>11</v>
      </c>
      <c r="I19" s="6">
        <v>6</v>
      </c>
      <c r="J19" s="6">
        <v>9</v>
      </c>
      <c r="K19" s="6">
        <v>11</v>
      </c>
      <c r="L19" s="6">
        <v>10</v>
      </c>
      <c r="M19" s="6">
        <v>14</v>
      </c>
      <c r="N19" s="6">
        <v>12</v>
      </c>
      <c r="O19" s="6">
        <v>13</v>
      </c>
    </row>
    <row r="20" spans="2:15" ht="20.100000000000001" customHeight="1" thickBot="1" x14ac:dyDescent="0.25">
      <c r="B20" s="5" t="s">
        <v>69</v>
      </c>
      <c r="C20" s="6">
        <v>2371</v>
      </c>
      <c r="D20" s="6">
        <v>2223</v>
      </c>
      <c r="E20" s="6">
        <v>1798</v>
      </c>
      <c r="F20" s="6">
        <v>1664</v>
      </c>
      <c r="G20" s="6">
        <v>1498</v>
      </c>
      <c r="H20" s="6">
        <v>1295</v>
      </c>
      <c r="I20" s="6">
        <v>1078</v>
      </c>
      <c r="J20" s="6">
        <v>1223</v>
      </c>
      <c r="K20" s="6">
        <v>1397</v>
      </c>
      <c r="L20" s="6">
        <v>1263</v>
      </c>
      <c r="M20" s="6">
        <v>1197</v>
      </c>
      <c r="N20" s="6">
        <v>1108</v>
      </c>
      <c r="O20" s="6">
        <v>1081</v>
      </c>
    </row>
    <row r="21" spans="2:15" ht="20.100000000000001" customHeight="1" thickBot="1" x14ac:dyDescent="0.25">
      <c r="B21" s="5" t="s">
        <v>68</v>
      </c>
      <c r="C21" s="6">
        <v>143</v>
      </c>
      <c r="D21" s="6">
        <v>95</v>
      </c>
      <c r="E21" s="6">
        <v>61</v>
      </c>
      <c r="F21" s="6">
        <v>64</v>
      </c>
      <c r="G21" s="6">
        <v>78</v>
      </c>
      <c r="H21" s="6">
        <v>65</v>
      </c>
      <c r="I21" s="6">
        <v>55</v>
      </c>
      <c r="J21" s="6">
        <v>46</v>
      </c>
      <c r="K21" s="6">
        <v>99</v>
      </c>
      <c r="L21" s="6">
        <v>55</v>
      </c>
      <c r="M21" s="6">
        <v>104</v>
      </c>
      <c r="N21" s="6">
        <v>84</v>
      </c>
      <c r="O21" s="6">
        <v>53</v>
      </c>
    </row>
    <row r="22" spans="2:15" ht="20.100000000000001" customHeight="1" thickBot="1" x14ac:dyDescent="0.25">
      <c r="B22" s="5" t="s">
        <v>70</v>
      </c>
      <c r="C22" s="6">
        <v>7311</v>
      </c>
      <c r="D22" s="6">
        <v>7630</v>
      </c>
      <c r="E22" s="6">
        <v>6550</v>
      </c>
      <c r="F22" s="6">
        <v>6026</v>
      </c>
      <c r="G22" s="6">
        <v>5137</v>
      </c>
      <c r="H22" s="6">
        <v>4857</v>
      </c>
      <c r="I22" s="6">
        <v>4703</v>
      </c>
      <c r="J22" s="6">
        <v>4759</v>
      </c>
      <c r="K22" s="6">
        <v>5211</v>
      </c>
      <c r="L22" s="6">
        <v>4953</v>
      </c>
      <c r="M22" s="6">
        <v>5537</v>
      </c>
      <c r="N22" s="6">
        <v>5831</v>
      </c>
      <c r="O22" s="6">
        <v>5087</v>
      </c>
    </row>
    <row r="23" spans="2:15" ht="20.100000000000001" customHeight="1" thickBot="1" x14ac:dyDescent="0.25">
      <c r="B23" s="5" t="s">
        <v>71</v>
      </c>
      <c r="C23" s="6">
        <v>386</v>
      </c>
      <c r="D23" s="6">
        <v>368</v>
      </c>
      <c r="E23" s="6">
        <v>301</v>
      </c>
      <c r="F23" s="6">
        <v>327</v>
      </c>
      <c r="G23" s="6">
        <v>199</v>
      </c>
      <c r="H23" s="6">
        <v>162</v>
      </c>
      <c r="I23" s="6">
        <v>263</v>
      </c>
      <c r="J23" s="6">
        <v>287</v>
      </c>
      <c r="K23" s="6">
        <v>403</v>
      </c>
      <c r="L23" s="6">
        <v>320</v>
      </c>
      <c r="M23" s="6">
        <v>336</v>
      </c>
      <c r="N23" s="6">
        <v>364</v>
      </c>
      <c r="O23" s="6">
        <v>311</v>
      </c>
    </row>
    <row r="24" spans="2:15" ht="20.100000000000001" customHeight="1" thickBot="1" x14ac:dyDescent="0.25">
      <c r="B24" s="5" t="s">
        <v>72</v>
      </c>
      <c r="C24" s="6">
        <v>170</v>
      </c>
      <c r="D24" s="6">
        <v>208</v>
      </c>
      <c r="E24" s="6">
        <v>283</v>
      </c>
      <c r="F24" s="6">
        <v>170</v>
      </c>
      <c r="G24" s="6">
        <v>182</v>
      </c>
      <c r="H24" s="6">
        <v>240</v>
      </c>
      <c r="I24" s="6">
        <v>240</v>
      </c>
      <c r="J24" s="6">
        <v>162</v>
      </c>
      <c r="K24" s="6">
        <v>266</v>
      </c>
      <c r="L24" s="6">
        <v>205</v>
      </c>
      <c r="M24" s="6">
        <v>178</v>
      </c>
      <c r="N24" s="6">
        <v>157</v>
      </c>
      <c r="O24" s="6">
        <v>129</v>
      </c>
    </row>
    <row r="25" spans="2:15" ht="20.100000000000001" customHeight="1" thickBot="1" x14ac:dyDescent="0.25">
      <c r="B25" s="5" t="s">
        <v>73</v>
      </c>
      <c r="C25" s="6">
        <v>61</v>
      </c>
      <c r="D25" s="6">
        <v>11</v>
      </c>
      <c r="E25" s="6">
        <v>21</v>
      </c>
      <c r="F25" s="6">
        <v>40</v>
      </c>
      <c r="G25" s="6">
        <v>9</v>
      </c>
      <c r="H25" s="6">
        <v>28</v>
      </c>
      <c r="I25" s="6">
        <v>35</v>
      </c>
      <c r="J25" s="6">
        <v>21</v>
      </c>
      <c r="K25" s="6">
        <v>15</v>
      </c>
      <c r="L25" s="6">
        <v>6</v>
      </c>
      <c r="M25" s="6">
        <v>75</v>
      </c>
      <c r="N25" s="6">
        <v>16</v>
      </c>
      <c r="O25" s="6">
        <v>20</v>
      </c>
    </row>
    <row r="26" spans="2:15" ht="20.100000000000001" customHeight="1" thickBot="1" x14ac:dyDescent="0.25">
      <c r="B26" s="5" t="s">
        <v>74</v>
      </c>
      <c r="C26" s="6">
        <v>4557</v>
      </c>
      <c r="D26" s="6">
        <v>4816</v>
      </c>
      <c r="E26" s="6">
        <v>4100</v>
      </c>
      <c r="F26" s="6">
        <v>3922</v>
      </c>
      <c r="G26" s="6">
        <v>3598</v>
      </c>
      <c r="H26" s="6">
        <v>3305</v>
      </c>
      <c r="I26" s="6">
        <v>3002</v>
      </c>
      <c r="J26" s="6">
        <v>2981</v>
      </c>
      <c r="K26" s="6">
        <v>2973</v>
      </c>
      <c r="L26" s="6">
        <v>2948</v>
      </c>
      <c r="M26" s="6">
        <v>3325</v>
      </c>
      <c r="N26" s="6">
        <v>3387</v>
      </c>
      <c r="O26" s="6">
        <v>2996</v>
      </c>
    </row>
    <row r="27" spans="2:15" ht="20.100000000000001" customHeight="1" thickBot="1" x14ac:dyDescent="0.25">
      <c r="B27" s="5" t="s">
        <v>75</v>
      </c>
      <c r="C27" s="6">
        <v>222</v>
      </c>
      <c r="D27" s="6">
        <v>232</v>
      </c>
      <c r="E27" s="6">
        <v>169</v>
      </c>
      <c r="F27" s="6">
        <v>247</v>
      </c>
      <c r="G27" s="6">
        <v>90</v>
      </c>
      <c r="H27" s="6">
        <v>147</v>
      </c>
      <c r="I27" s="6">
        <v>152</v>
      </c>
      <c r="J27" s="6">
        <v>205</v>
      </c>
      <c r="K27" s="6">
        <v>217</v>
      </c>
      <c r="L27" s="6">
        <v>124</v>
      </c>
      <c r="M27" s="6">
        <v>407</v>
      </c>
      <c r="N27" s="6">
        <v>193</v>
      </c>
      <c r="O27" s="6">
        <v>191</v>
      </c>
    </row>
    <row r="28" spans="2:15" ht="20.100000000000001" customHeight="1" thickBot="1" x14ac:dyDescent="0.25">
      <c r="B28" s="5" t="s">
        <v>76</v>
      </c>
      <c r="C28" s="6">
        <v>22318</v>
      </c>
      <c r="D28" s="6">
        <v>22517</v>
      </c>
      <c r="E28" s="6">
        <v>19373</v>
      </c>
      <c r="F28" s="6">
        <v>17668</v>
      </c>
      <c r="G28" s="6">
        <v>15505</v>
      </c>
      <c r="H28" s="6">
        <v>14439</v>
      </c>
      <c r="I28" s="6">
        <v>13680</v>
      </c>
      <c r="J28" s="6">
        <v>14138</v>
      </c>
      <c r="K28" s="6">
        <v>15363</v>
      </c>
      <c r="L28" s="6">
        <v>14455</v>
      </c>
      <c r="M28" s="6">
        <v>15834</v>
      </c>
      <c r="N28" s="6">
        <v>16343</v>
      </c>
      <c r="O28" s="6">
        <v>14472</v>
      </c>
    </row>
    <row r="29" spans="2:15" ht="20.100000000000001" customHeight="1" thickBot="1" x14ac:dyDescent="0.25">
      <c r="B29" s="5" t="s">
        <v>77</v>
      </c>
      <c r="C29" s="6">
        <v>1306</v>
      </c>
      <c r="D29" s="6">
        <v>1149</v>
      </c>
      <c r="E29" s="6">
        <v>903</v>
      </c>
      <c r="F29" s="6">
        <v>1058</v>
      </c>
      <c r="G29" s="6">
        <v>669</v>
      </c>
      <c r="H29" s="6">
        <v>677</v>
      </c>
      <c r="I29" s="6">
        <v>845</v>
      </c>
      <c r="J29" s="6">
        <v>899</v>
      </c>
      <c r="K29" s="6">
        <v>1122</v>
      </c>
      <c r="L29" s="6">
        <v>782</v>
      </c>
      <c r="M29" s="6">
        <v>1279</v>
      </c>
      <c r="N29" s="6">
        <v>1059</v>
      </c>
      <c r="O29" s="6">
        <v>916</v>
      </c>
    </row>
    <row r="30" spans="2:15" ht="20.100000000000001" customHeight="1" thickBot="1" x14ac:dyDescent="0.25">
      <c r="B30" s="5" t="s">
        <v>78</v>
      </c>
      <c r="C30" s="6">
        <v>7019</v>
      </c>
      <c r="D30" s="6">
        <v>6995</v>
      </c>
      <c r="E30" s="6">
        <v>5952</v>
      </c>
      <c r="F30" s="6">
        <v>5258</v>
      </c>
      <c r="G30" s="6">
        <v>4497</v>
      </c>
      <c r="H30" s="6">
        <v>4201</v>
      </c>
      <c r="I30" s="6">
        <v>4247</v>
      </c>
      <c r="J30" s="6">
        <v>4412</v>
      </c>
      <c r="K30" s="6">
        <v>4689</v>
      </c>
      <c r="L30" s="6">
        <v>4382</v>
      </c>
      <c r="M30" s="6">
        <v>4943</v>
      </c>
      <c r="N30" s="6">
        <v>5071</v>
      </c>
      <c r="O30" s="6">
        <f>SUM(O12:O13)</f>
        <v>4422</v>
      </c>
    </row>
    <row r="31" spans="2:15" ht="20.100000000000001" customHeight="1" thickBot="1" x14ac:dyDescent="0.25">
      <c r="B31" s="5" t="s">
        <v>79</v>
      </c>
      <c r="C31" s="6">
        <v>184</v>
      </c>
      <c r="D31" s="6">
        <v>80</v>
      </c>
      <c r="E31" s="6">
        <v>169</v>
      </c>
      <c r="F31" s="6">
        <v>113</v>
      </c>
      <c r="G31" s="6">
        <v>97</v>
      </c>
      <c r="H31" s="6">
        <v>134</v>
      </c>
      <c r="I31" s="6">
        <v>65</v>
      </c>
      <c r="J31" s="6">
        <v>60</v>
      </c>
      <c r="K31" s="6">
        <v>59</v>
      </c>
      <c r="L31" s="6">
        <v>72</v>
      </c>
      <c r="M31" s="6">
        <v>46</v>
      </c>
      <c r="N31" s="6">
        <v>78</v>
      </c>
      <c r="O31" s="6">
        <f>SUM(O14:O15)</f>
        <v>56</v>
      </c>
    </row>
    <row r="32" spans="2:15" ht="20.100000000000001" customHeight="1" thickBot="1" x14ac:dyDescent="0.25">
      <c r="B32" s="5" t="s">
        <v>80</v>
      </c>
      <c r="C32" s="6">
        <v>1111</v>
      </c>
      <c r="D32" s="6">
        <v>914</v>
      </c>
      <c r="E32" s="6">
        <v>793</v>
      </c>
      <c r="F32" s="6">
        <v>840</v>
      </c>
      <c r="G32" s="6">
        <v>710</v>
      </c>
      <c r="H32" s="6">
        <v>613</v>
      </c>
      <c r="I32" s="6">
        <v>623</v>
      </c>
      <c r="J32" s="6">
        <v>788</v>
      </c>
      <c r="K32" s="6">
        <v>1035</v>
      </c>
      <c r="L32" s="6">
        <v>793</v>
      </c>
      <c r="M32" s="6">
        <v>835</v>
      </c>
      <c r="N32" s="6">
        <v>948</v>
      </c>
      <c r="O32" s="6">
        <f>SUM(O16:O17)</f>
        <v>847</v>
      </c>
    </row>
    <row r="33" spans="2:15" ht="20.100000000000001" customHeight="1" thickBot="1" x14ac:dyDescent="0.25">
      <c r="B33" s="5" t="s">
        <v>81</v>
      </c>
      <c r="C33" s="6">
        <v>89</v>
      </c>
      <c r="D33" s="6">
        <v>94</v>
      </c>
      <c r="E33" s="6">
        <v>79</v>
      </c>
      <c r="F33" s="6">
        <v>55</v>
      </c>
      <c r="G33" s="6">
        <v>79</v>
      </c>
      <c r="H33" s="6">
        <v>69</v>
      </c>
      <c r="I33" s="6">
        <v>62</v>
      </c>
      <c r="J33" s="6">
        <v>93</v>
      </c>
      <c r="K33" s="6">
        <v>121</v>
      </c>
      <c r="L33" s="6">
        <v>116</v>
      </c>
      <c r="M33" s="6">
        <v>130</v>
      </c>
      <c r="N33" s="6">
        <v>165</v>
      </c>
      <c r="O33" s="6">
        <f>SUM(O18:O19)</f>
        <v>195</v>
      </c>
    </row>
    <row r="34" spans="2:15" ht="20.100000000000001" customHeight="1" thickBot="1" x14ac:dyDescent="0.25">
      <c r="B34" s="5" t="s">
        <v>82</v>
      </c>
      <c r="C34" s="6">
        <v>2514</v>
      </c>
      <c r="D34" s="6">
        <v>2318</v>
      </c>
      <c r="E34" s="6">
        <v>1859</v>
      </c>
      <c r="F34" s="6">
        <v>1728</v>
      </c>
      <c r="G34" s="6">
        <v>1576</v>
      </c>
      <c r="H34" s="6">
        <v>1360</v>
      </c>
      <c r="I34" s="6">
        <v>1133</v>
      </c>
      <c r="J34" s="6">
        <v>1269</v>
      </c>
      <c r="K34" s="6">
        <v>1496</v>
      </c>
      <c r="L34" s="6">
        <v>1318</v>
      </c>
      <c r="M34" s="6">
        <v>1301</v>
      </c>
      <c r="N34" s="6">
        <v>1192</v>
      </c>
      <c r="O34" s="6">
        <f>SUM(O20:O21)</f>
        <v>1134</v>
      </c>
    </row>
    <row r="35" spans="2:15" ht="20.100000000000001" customHeight="1" thickBot="1" x14ac:dyDescent="0.25">
      <c r="B35" s="5" t="s">
        <v>83</v>
      </c>
      <c r="C35" s="6">
        <v>7697</v>
      </c>
      <c r="D35" s="6">
        <v>7998</v>
      </c>
      <c r="E35" s="6">
        <v>6851</v>
      </c>
      <c r="F35" s="6">
        <v>6353</v>
      </c>
      <c r="G35" s="6">
        <v>5336</v>
      </c>
      <c r="H35" s="6">
        <v>5019</v>
      </c>
      <c r="I35" s="6">
        <v>4966</v>
      </c>
      <c r="J35" s="6">
        <v>5046</v>
      </c>
      <c r="K35" s="6">
        <v>5614</v>
      </c>
      <c r="L35" s="6">
        <v>5273</v>
      </c>
      <c r="M35" s="6">
        <v>5873</v>
      </c>
      <c r="N35" s="6">
        <v>6195</v>
      </c>
      <c r="O35" s="6">
        <f>SUM(O22:O23)</f>
        <v>5398</v>
      </c>
    </row>
    <row r="36" spans="2:15" ht="20.100000000000001" customHeight="1" thickBot="1" x14ac:dyDescent="0.25">
      <c r="B36" s="5" t="s">
        <v>122</v>
      </c>
      <c r="C36" s="6">
        <v>231</v>
      </c>
      <c r="D36" s="6">
        <v>219</v>
      </c>
      <c r="E36" s="6">
        <v>304</v>
      </c>
      <c r="F36" s="6">
        <v>210</v>
      </c>
      <c r="G36" s="6">
        <v>191</v>
      </c>
      <c r="H36" s="6">
        <v>268</v>
      </c>
      <c r="I36" s="6">
        <v>275</v>
      </c>
      <c r="J36" s="6">
        <v>183</v>
      </c>
      <c r="K36" s="6">
        <v>281</v>
      </c>
      <c r="L36" s="6">
        <v>211</v>
      </c>
      <c r="M36" s="6">
        <v>253</v>
      </c>
      <c r="N36" s="6">
        <v>173</v>
      </c>
      <c r="O36" s="6">
        <f>SUM(O24:O25)</f>
        <v>149</v>
      </c>
    </row>
    <row r="37" spans="2:15" ht="20.100000000000001" customHeight="1" thickBot="1" x14ac:dyDescent="0.25">
      <c r="B37" s="5" t="s">
        <v>84</v>
      </c>
      <c r="C37" s="6">
        <v>4779</v>
      </c>
      <c r="D37" s="6">
        <v>5048</v>
      </c>
      <c r="E37" s="6">
        <v>4269</v>
      </c>
      <c r="F37" s="6">
        <v>4169</v>
      </c>
      <c r="G37" s="6">
        <v>3688</v>
      </c>
      <c r="H37" s="6">
        <v>3452</v>
      </c>
      <c r="I37" s="6">
        <v>3154</v>
      </c>
      <c r="J37" s="6">
        <v>3186</v>
      </c>
      <c r="K37" s="6">
        <v>3190</v>
      </c>
      <c r="L37" s="6">
        <v>3072</v>
      </c>
      <c r="M37" s="6">
        <v>3732</v>
      </c>
      <c r="N37" s="6">
        <v>3580</v>
      </c>
      <c r="O37" s="6">
        <f>SUM(O26:O27)</f>
        <v>3187</v>
      </c>
    </row>
    <row r="38" spans="2:15" ht="20.100000000000001" customHeight="1" thickBot="1" x14ac:dyDescent="0.25">
      <c r="B38" s="14" t="s">
        <v>85</v>
      </c>
      <c r="C38" s="13">
        <v>23624</v>
      </c>
      <c r="D38" s="13">
        <v>23666</v>
      </c>
      <c r="E38" s="13">
        <v>20276</v>
      </c>
      <c r="F38" s="13">
        <v>18726</v>
      </c>
      <c r="G38" s="13">
        <v>16174</v>
      </c>
      <c r="H38" s="13">
        <v>15116</v>
      </c>
      <c r="I38" s="13">
        <v>14525</v>
      </c>
      <c r="J38" s="13">
        <v>15037</v>
      </c>
      <c r="K38" s="13">
        <v>16485</v>
      </c>
      <c r="L38" s="13">
        <v>15237</v>
      </c>
      <c r="M38" s="13">
        <v>17113</v>
      </c>
      <c r="N38" s="13">
        <v>17402</v>
      </c>
      <c r="O38" s="13">
        <f>SUM(O28:O29)</f>
        <v>15388</v>
      </c>
    </row>
    <row r="39" spans="2:15" ht="20.100000000000001" customHeight="1" x14ac:dyDescent="0.2">
      <c r="B39" s="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O30"/>
  <sheetViews>
    <sheetView topLeftCell="G1"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8" spans="2:15" ht="20.100000000000001" customHeight="1" thickBot="1" x14ac:dyDescent="0.25">
      <c r="B8" s="7"/>
      <c r="C8" s="4">
        <v>2008</v>
      </c>
      <c r="D8" s="4">
        <v>2009</v>
      </c>
      <c r="E8" s="4">
        <v>2010</v>
      </c>
      <c r="F8" s="4">
        <v>2011</v>
      </c>
      <c r="G8" s="4">
        <v>2012</v>
      </c>
      <c r="H8" s="4">
        <v>2013</v>
      </c>
      <c r="I8" s="4">
        <v>2014</v>
      </c>
      <c r="J8" s="4">
        <v>2015</v>
      </c>
      <c r="K8" s="4">
        <v>2016</v>
      </c>
      <c r="L8" s="4">
        <v>2017</v>
      </c>
      <c r="M8" s="4">
        <v>2018</v>
      </c>
      <c r="N8" s="4">
        <v>2019</v>
      </c>
      <c r="O8" s="4">
        <v>2020</v>
      </c>
    </row>
    <row r="9" spans="2:15" ht="20.100000000000001" customHeight="1" thickBot="1" x14ac:dyDescent="0.25">
      <c r="B9" s="5" t="s">
        <v>86</v>
      </c>
      <c r="C9" s="6">
        <v>6063</v>
      </c>
      <c r="D9" s="6">
        <v>6885</v>
      </c>
      <c r="E9" s="6">
        <v>7201</v>
      </c>
      <c r="F9" s="6">
        <v>7075</v>
      </c>
      <c r="G9" s="6">
        <v>7013</v>
      </c>
      <c r="H9" s="6">
        <v>6916</v>
      </c>
      <c r="I9" s="6">
        <v>6741</v>
      </c>
      <c r="J9" s="6">
        <v>6997</v>
      </c>
      <c r="K9" s="6">
        <v>8056</v>
      </c>
      <c r="L9" s="6">
        <v>8846</v>
      </c>
      <c r="M9" s="6">
        <v>9213</v>
      </c>
      <c r="N9" s="6">
        <v>9930</v>
      </c>
      <c r="O9" s="6">
        <v>7962</v>
      </c>
    </row>
    <row r="10" spans="2:15" ht="20.100000000000001" customHeight="1" thickBot="1" x14ac:dyDescent="0.25">
      <c r="B10" s="5" t="s">
        <v>87</v>
      </c>
      <c r="C10" s="6">
        <v>9134</v>
      </c>
      <c r="D10" s="6">
        <v>9706</v>
      </c>
      <c r="E10" s="6">
        <v>10253</v>
      </c>
      <c r="F10" s="6">
        <v>9501</v>
      </c>
      <c r="G10" s="6">
        <v>8876</v>
      </c>
      <c r="H10" s="6">
        <v>7760</v>
      </c>
      <c r="I10" s="6">
        <v>7136</v>
      </c>
      <c r="J10" s="6">
        <v>7127</v>
      </c>
      <c r="K10" s="6">
        <v>7125</v>
      </c>
      <c r="L10" s="6">
        <v>7300</v>
      </c>
      <c r="M10" s="6">
        <v>7373</v>
      </c>
      <c r="N10" s="6">
        <v>7318</v>
      </c>
      <c r="O10" s="6">
        <v>5740</v>
      </c>
    </row>
    <row r="11" spans="2:15" ht="20.100000000000001" customHeight="1" thickBot="1" x14ac:dyDescent="0.25">
      <c r="B11" s="5" t="s">
        <v>88</v>
      </c>
      <c r="C11" s="6">
        <v>15197</v>
      </c>
      <c r="D11" s="6">
        <v>16591</v>
      </c>
      <c r="E11" s="6">
        <v>17454</v>
      </c>
      <c r="F11" s="6">
        <v>16576</v>
      </c>
      <c r="G11" s="6">
        <v>15889</v>
      </c>
      <c r="H11" s="6">
        <v>14676</v>
      </c>
      <c r="I11" s="6">
        <v>13877</v>
      </c>
      <c r="J11" s="6">
        <v>14124</v>
      </c>
      <c r="K11" s="6">
        <v>15181</v>
      </c>
      <c r="L11" s="6">
        <v>16146</v>
      </c>
      <c r="M11" s="6">
        <v>16586</v>
      </c>
      <c r="N11" s="6">
        <v>17248</v>
      </c>
      <c r="O11" s="6">
        <f>SUM(O9:O10)</f>
        <v>13702</v>
      </c>
    </row>
    <row r="12" spans="2:15" ht="20.100000000000001" customHeight="1" thickBot="1" x14ac:dyDescent="0.25">
      <c r="B12" s="5" t="s">
        <v>89</v>
      </c>
      <c r="C12" s="6">
        <v>14224</v>
      </c>
      <c r="D12" s="6">
        <v>16640</v>
      </c>
      <c r="E12" s="6">
        <v>17174</v>
      </c>
      <c r="F12" s="6">
        <v>16473</v>
      </c>
      <c r="G12" s="6">
        <v>15596</v>
      </c>
      <c r="H12" s="6">
        <v>14156</v>
      </c>
      <c r="I12" s="6">
        <v>13220</v>
      </c>
      <c r="J12" s="6">
        <v>12848</v>
      </c>
      <c r="K12" s="6">
        <v>12477</v>
      </c>
      <c r="L12" s="6">
        <v>12807</v>
      </c>
      <c r="M12" s="6">
        <v>12442</v>
      </c>
      <c r="N12" s="6">
        <v>12574</v>
      </c>
      <c r="O12" s="6">
        <v>9022</v>
      </c>
    </row>
    <row r="13" spans="2:15" ht="20.100000000000001" customHeight="1" thickBot="1" x14ac:dyDescent="0.25">
      <c r="B13" s="5" t="s">
        <v>90</v>
      </c>
      <c r="C13" s="6">
        <v>29421</v>
      </c>
      <c r="D13" s="6">
        <v>33231</v>
      </c>
      <c r="E13" s="6">
        <v>34628</v>
      </c>
      <c r="F13" s="6">
        <v>33049</v>
      </c>
      <c r="G13" s="6">
        <v>31485</v>
      </c>
      <c r="H13" s="6">
        <v>28832</v>
      </c>
      <c r="I13" s="6">
        <v>27097</v>
      </c>
      <c r="J13" s="6">
        <v>26972</v>
      </c>
      <c r="K13" s="6">
        <v>27658</v>
      </c>
      <c r="L13" s="6">
        <v>28953</v>
      </c>
      <c r="M13" s="6">
        <v>29028</v>
      </c>
      <c r="N13" s="6">
        <v>29822</v>
      </c>
      <c r="O13" s="6">
        <f>SUM(O11:O12)</f>
        <v>22724</v>
      </c>
    </row>
    <row r="14" spans="2:15" ht="20.100000000000001" customHeight="1" thickBot="1" x14ac:dyDescent="0.25">
      <c r="B14" s="5" t="s">
        <v>91</v>
      </c>
      <c r="C14" s="11">
        <v>0.51649999999999996</v>
      </c>
      <c r="D14" s="11">
        <v>0.49930000000000002</v>
      </c>
      <c r="E14" s="11">
        <v>0.504</v>
      </c>
      <c r="F14" s="11">
        <v>0.50160000000000005</v>
      </c>
      <c r="G14" s="11">
        <v>0.50470000000000004</v>
      </c>
      <c r="H14" s="11">
        <v>0.50900000000000001</v>
      </c>
      <c r="I14" s="11">
        <v>0.5121</v>
      </c>
      <c r="J14" s="11">
        <v>0.52370000000000005</v>
      </c>
      <c r="K14" s="11">
        <v>0.54890000000000005</v>
      </c>
      <c r="L14" s="11">
        <v>0.55769999999999997</v>
      </c>
      <c r="M14" s="11">
        <v>0.57140000000000002</v>
      </c>
      <c r="N14" s="11">
        <v>0.57836496546173966</v>
      </c>
      <c r="O14" s="11">
        <f>O11/O13</f>
        <v>0.60297482837528604</v>
      </c>
    </row>
    <row r="15" spans="2:15" ht="20.100000000000001" customHeight="1" thickBot="1" x14ac:dyDescent="0.25">
      <c r="B15" s="5" t="s">
        <v>27</v>
      </c>
      <c r="C15" s="6">
        <v>30755</v>
      </c>
      <c r="D15" s="6">
        <v>34906</v>
      </c>
      <c r="E15" s="6">
        <v>36742</v>
      </c>
      <c r="F15" s="6">
        <v>34393</v>
      </c>
      <c r="G15" s="6">
        <v>32563</v>
      </c>
      <c r="H15" s="6">
        <v>29649</v>
      </c>
      <c r="I15" s="6">
        <v>27880</v>
      </c>
      <c r="J15" s="6">
        <v>27870</v>
      </c>
      <c r="K15" s="6">
        <v>28514</v>
      </c>
      <c r="L15" s="6">
        <v>29772</v>
      </c>
      <c r="M15" s="6">
        <v>29636</v>
      </c>
      <c r="N15" s="6">
        <v>30395</v>
      </c>
      <c r="O15" s="6">
        <v>23186</v>
      </c>
    </row>
    <row r="16" spans="2:15" ht="20.100000000000001" customHeight="1" thickBot="1" x14ac:dyDescent="0.25">
      <c r="B16" s="5" t="s">
        <v>92</v>
      </c>
      <c r="C16" s="6">
        <v>10558</v>
      </c>
      <c r="D16" s="6">
        <v>11875</v>
      </c>
      <c r="E16" s="6">
        <v>12656</v>
      </c>
      <c r="F16" s="6">
        <v>11393</v>
      </c>
      <c r="G16" s="6">
        <v>11167</v>
      </c>
      <c r="H16" s="6">
        <v>10542</v>
      </c>
      <c r="I16" s="6">
        <v>10156</v>
      </c>
      <c r="J16" s="6">
        <v>10226</v>
      </c>
      <c r="K16" s="6">
        <v>11050</v>
      </c>
      <c r="L16" s="6">
        <v>11669</v>
      </c>
      <c r="M16" s="6">
        <v>11901</v>
      </c>
      <c r="N16" s="6">
        <v>12094</v>
      </c>
      <c r="O16" s="6">
        <v>9494</v>
      </c>
    </row>
    <row r="17" spans="2:15" ht="20.100000000000001" customHeight="1" thickBot="1" x14ac:dyDescent="0.25">
      <c r="B17" s="5" t="s">
        <v>93</v>
      </c>
      <c r="C17" s="6">
        <v>5488</v>
      </c>
      <c r="D17" s="6">
        <v>5644</v>
      </c>
      <c r="E17" s="6">
        <v>5940</v>
      </c>
      <c r="F17" s="6">
        <v>5562</v>
      </c>
      <c r="G17" s="6">
        <v>5027</v>
      </c>
      <c r="H17" s="6">
        <v>4393</v>
      </c>
      <c r="I17" s="6">
        <v>3928</v>
      </c>
      <c r="J17" s="6">
        <v>4163</v>
      </c>
      <c r="K17" s="6">
        <v>4398</v>
      </c>
      <c r="L17" s="6">
        <v>4742</v>
      </c>
      <c r="M17" s="6">
        <v>4886</v>
      </c>
      <c r="N17" s="6">
        <v>5328</v>
      </c>
      <c r="O17" s="6">
        <v>4359</v>
      </c>
    </row>
    <row r="18" spans="2:15" ht="20.100000000000001" customHeight="1" thickBot="1" x14ac:dyDescent="0.25">
      <c r="B18" s="5" t="s">
        <v>94</v>
      </c>
      <c r="C18" s="6">
        <v>9227</v>
      </c>
      <c r="D18" s="6">
        <v>10989</v>
      </c>
      <c r="E18" s="6">
        <v>11629</v>
      </c>
      <c r="F18" s="6">
        <v>11332</v>
      </c>
      <c r="G18" s="6">
        <v>11021</v>
      </c>
      <c r="H18" s="6">
        <v>10206</v>
      </c>
      <c r="I18" s="6">
        <v>9536</v>
      </c>
      <c r="J18" s="6">
        <v>9320</v>
      </c>
      <c r="K18" s="6">
        <v>9219</v>
      </c>
      <c r="L18" s="6">
        <v>9529</v>
      </c>
      <c r="M18" s="6">
        <v>9011</v>
      </c>
      <c r="N18" s="6">
        <v>8992</v>
      </c>
      <c r="O18" s="6">
        <v>6260</v>
      </c>
    </row>
    <row r="19" spans="2:15" ht="20.100000000000001" customHeight="1" thickBot="1" x14ac:dyDescent="0.25">
      <c r="B19" s="5" t="s">
        <v>95</v>
      </c>
      <c r="C19" s="6">
        <v>5482</v>
      </c>
      <c r="D19" s="6">
        <v>6398</v>
      </c>
      <c r="E19" s="6">
        <v>6517</v>
      </c>
      <c r="F19" s="6">
        <v>6106</v>
      </c>
      <c r="G19" s="6">
        <v>5348</v>
      </c>
      <c r="H19" s="6">
        <v>4508</v>
      </c>
      <c r="I19" s="6">
        <v>4260</v>
      </c>
      <c r="J19" s="6">
        <v>4161</v>
      </c>
      <c r="K19" s="6">
        <v>3847</v>
      </c>
      <c r="L19" s="6">
        <v>3832</v>
      </c>
      <c r="M19" s="6">
        <v>3838</v>
      </c>
      <c r="N19" s="6">
        <v>3981</v>
      </c>
      <c r="O19" s="6">
        <v>3073</v>
      </c>
    </row>
    <row r="20" spans="2:15" ht="20.100000000000001" customHeight="1" thickBot="1" x14ac:dyDescent="0.25">
      <c r="B20" s="5" t="s">
        <v>32</v>
      </c>
      <c r="C20" s="11">
        <v>0.52200000000000002</v>
      </c>
      <c r="D20" s="11">
        <v>0.502</v>
      </c>
      <c r="E20" s="11">
        <v>0.50600000000000001</v>
      </c>
      <c r="F20" s="11">
        <v>0.49299999999999999</v>
      </c>
      <c r="G20" s="11">
        <v>0.497</v>
      </c>
      <c r="H20" s="11">
        <v>0.504</v>
      </c>
      <c r="I20" s="11">
        <v>0.505</v>
      </c>
      <c r="J20" s="11">
        <v>0.51600000000000001</v>
      </c>
      <c r="K20" s="11">
        <v>0.54200000000000004</v>
      </c>
      <c r="L20" s="11">
        <v>0.55100000000000005</v>
      </c>
      <c r="M20" s="11">
        <v>0.56599999999999995</v>
      </c>
      <c r="N20" s="11">
        <v>0.57318637933870697</v>
      </c>
      <c r="O20" s="11">
        <f>(O16+O17)/O15</f>
        <v>0.59747261278357633</v>
      </c>
    </row>
    <row r="21" spans="2:15" ht="20.100000000000001" customHeight="1" thickBot="1" x14ac:dyDescent="0.25">
      <c r="B21" s="5" t="s">
        <v>33</v>
      </c>
      <c r="C21" s="11">
        <v>0.53400000000000003</v>
      </c>
      <c r="D21" s="11">
        <v>0.51900000000000002</v>
      </c>
      <c r="E21" s="11">
        <v>0.52100000000000002</v>
      </c>
      <c r="F21" s="11">
        <v>0.501</v>
      </c>
      <c r="G21" s="11">
        <v>0.503</v>
      </c>
      <c r="H21" s="11">
        <v>0.50800000000000001</v>
      </c>
      <c r="I21" s="11">
        <v>0.51600000000000001</v>
      </c>
      <c r="J21" s="11">
        <v>0.52300000000000002</v>
      </c>
      <c r="K21" s="11">
        <v>0.54500000000000004</v>
      </c>
      <c r="L21" s="11">
        <v>0.55000000000000004</v>
      </c>
      <c r="M21" s="11">
        <v>0.56899999999999995</v>
      </c>
      <c r="N21" s="11">
        <v>0.57355591387650573</v>
      </c>
      <c r="O21" s="11">
        <f>O16/(O16+O18)</f>
        <v>0.60264059921289836</v>
      </c>
    </row>
    <row r="22" spans="2:15" ht="20.100000000000001" customHeight="1" thickBot="1" x14ac:dyDescent="0.25">
      <c r="B22" s="5" t="s">
        <v>34</v>
      </c>
      <c r="C22" s="11">
        <v>0.5</v>
      </c>
      <c r="D22" s="11">
        <v>0.46899999999999997</v>
      </c>
      <c r="E22" s="11">
        <v>0.47699999999999998</v>
      </c>
      <c r="F22" s="11">
        <v>0.47699999999999998</v>
      </c>
      <c r="G22" s="11">
        <v>0.48499999999999999</v>
      </c>
      <c r="H22" s="11">
        <v>0.49399999999999999</v>
      </c>
      <c r="I22" s="11">
        <v>0.48</v>
      </c>
      <c r="J22" s="11">
        <v>0.5</v>
      </c>
      <c r="K22" s="11">
        <v>0.53300000000000003</v>
      </c>
      <c r="L22" s="11">
        <v>0.55300000000000005</v>
      </c>
      <c r="M22" s="11">
        <v>0.56000000000000005</v>
      </c>
      <c r="N22" s="11">
        <v>0.57234933934901711</v>
      </c>
      <c r="O22" s="11">
        <f>O17/(O17+O19)</f>
        <v>0.58651776103336917</v>
      </c>
    </row>
    <row r="23" spans="2:15" ht="20.100000000000001" customHeight="1" thickBot="1" x14ac:dyDescent="0.25">
      <c r="B23" s="5" t="s">
        <v>96</v>
      </c>
      <c r="C23" s="6">
        <v>29667</v>
      </c>
      <c r="D23" s="6">
        <v>33466</v>
      </c>
      <c r="E23" s="6">
        <v>35054</v>
      </c>
      <c r="F23" s="6">
        <v>33050</v>
      </c>
      <c r="G23" s="6">
        <v>31578</v>
      </c>
      <c r="H23" s="6">
        <v>28774</v>
      </c>
      <c r="I23" s="6">
        <v>27074</v>
      </c>
      <c r="J23" s="6">
        <v>27023</v>
      </c>
      <c r="K23" s="6">
        <v>27657</v>
      </c>
      <c r="L23" s="6">
        <v>28926</v>
      </c>
      <c r="M23" s="6">
        <v>29041</v>
      </c>
      <c r="N23" s="6">
        <v>29806</v>
      </c>
      <c r="O23" s="6">
        <v>22763</v>
      </c>
    </row>
    <row r="24" spans="2:15" ht="20.100000000000001" customHeight="1" thickBot="1" x14ac:dyDescent="0.25">
      <c r="B24" s="5" t="s">
        <v>97</v>
      </c>
      <c r="C24" s="6">
        <v>15570</v>
      </c>
      <c r="D24" s="6">
        <v>16949</v>
      </c>
      <c r="E24" s="6">
        <v>18025</v>
      </c>
      <c r="F24" s="6">
        <v>16571</v>
      </c>
      <c r="G24" s="6">
        <v>15899</v>
      </c>
      <c r="H24" s="6">
        <v>14660</v>
      </c>
      <c r="I24" s="6">
        <v>13850</v>
      </c>
      <c r="J24" s="6">
        <v>14122</v>
      </c>
      <c r="K24" s="6">
        <v>15176</v>
      </c>
      <c r="L24" s="6">
        <v>16132</v>
      </c>
      <c r="M24" s="6">
        <v>16575</v>
      </c>
      <c r="N24" s="6">
        <v>17241</v>
      </c>
      <c r="O24" s="6">
        <v>13697</v>
      </c>
    </row>
    <row r="25" spans="2:15" ht="20.100000000000001" customHeight="1" thickBot="1" x14ac:dyDescent="0.25">
      <c r="B25" s="5" t="s">
        <v>98</v>
      </c>
      <c r="C25" s="6">
        <v>14097</v>
      </c>
      <c r="D25" s="6">
        <v>16517</v>
      </c>
      <c r="E25" s="6">
        <v>17029</v>
      </c>
      <c r="F25" s="6">
        <v>16479</v>
      </c>
      <c r="G25" s="6">
        <v>15679</v>
      </c>
      <c r="H25" s="6">
        <v>14114</v>
      </c>
      <c r="I25" s="6">
        <v>13224</v>
      </c>
      <c r="J25" s="6">
        <v>12901</v>
      </c>
      <c r="K25" s="6">
        <v>12481</v>
      </c>
      <c r="L25" s="6">
        <v>12794</v>
      </c>
      <c r="M25" s="6">
        <v>12466</v>
      </c>
      <c r="N25" s="6">
        <v>12565</v>
      </c>
      <c r="O25" s="6">
        <v>9066</v>
      </c>
    </row>
    <row r="26" spans="2:15" ht="20.100000000000001" customHeight="1" thickBot="1" x14ac:dyDescent="0.25">
      <c r="B26" s="5" t="s">
        <v>99</v>
      </c>
      <c r="C26" s="11">
        <v>0.52500000000000002</v>
      </c>
      <c r="D26" s="11">
        <v>0.50600000000000001</v>
      </c>
      <c r="E26" s="11">
        <v>0.51400000000000001</v>
      </c>
      <c r="F26" s="11">
        <v>0.501</v>
      </c>
      <c r="G26" s="11">
        <v>0.503</v>
      </c>
      <c r="H26" s="11">
        <v>0.50900000000000001</v>
      </c>
      <c r="I26" s="11">
        <v>0.51200000000000001</v>
      </c>
      <c r="J26" s="11">
        <v>0.52300000000000002</v>
      </c>
      <c r="K26" s="11">
        <v>0.54900000000000004</v>
      </c>
      <c r="L26" s="11">
        <v>0.55800000000000005</v>
      </c>
      <c r="M26" s="11">
        <v>0.57099999999999995</v>
      </c>
      <c r="N26" s="11">
        <v>0.57844058243306717</v>
      </c>
      <c r="O26" s="11">
        <f>O24/(O24+O25)</f>
        <v>0.60172209287000833</v>
      </c>
    </row>
    <row r="27" spans="2:15" ht="20.100000000000001" customHeight="1" thickBot="1" x14ac:dyDescent="0.25">
      <c r="B27" s="5" t="s">
        <v>100</v>
      </c>
      <c r="C27" s="6">
        <v>1088</v>
      </c>
      <c r="D27" s="6">
        <v>1440</v>
      </c>
      <c r="E27" s="6">
        <v>1688</v>
      </c>
      <c r="F27" s="6">
        <v>1343</v>
      </c>
      <c r="G27" s="6">
        <v>985</v>
      </c>
      <c r="H27" s="6">
        <v>875</v>
      </c>
      <c r="I27" s="6">
        <v>806</v>
      </c>
      <c r="J27" s="6">
        <v>847</v>
      </c>
      <c r="K27" s="6">
        <v>857</v>
      </c>
      <c r="L27" s="6">
        <v>846</v>
      </c>
      <c r="M27" s="6">
        <v>595</v>
      </c>
      <c r="N27" s="6">
        <v>589</v>
      </c>
      <c r="O27" s="6">
        <v>423</v>
      </c>
    </row>
    <row r="28" spans="2:15" ht="20.100000000000001" customHeight="1" thickBot="1" x14ac:dyDescent="0.25">
      <c r="B28" s="5" t="s">
        <v>101</v>
      </c>
      <c r="C28" s="6">
        <v>476</v>
      </c>
      <c r="D28" s="6">
        <v>570</v>
      </c>
      <c r="E28" s="6">
        <v>571</v>
      </c>
      <c r="F28" s="6">
        <v>384</v>
      </c>
      <c r="G28" s="6">
        <v>295</v>
      </c>
      <c r="H28" s="6">
        <v>275</v>
      </c>
      <c r="I28" s="6">
        <v>234</v>
      </c>
      <c r="J28" s="6">
        <v>267</v>
      </c>
      <c r="K28" s="6">
        <v>272</v>
      </c>
      <c r="L28" s="6">
        <v>279</v>
      </c>
      <c r="M28" s="6">
        <v>212</v>
      </c>
      <c r="N28" s="6">
        <v>181</v>
      </c>
      <c r="O28" s="6">
        <v>156</v>
      </c>
    </row>
    <row r="29" spans="2:15" ht="20.100000000000001" customHeight="1" thickBot="1" x14ac:dyDescent="0.25">
      <c r="B29" s="5" t="s">
        <v>102</v>
      </c>
      <c r="C29" s="6">
        <v>612</v>
      </c>
      <c r="D29" s="6">
        <v>870</v>
      </c>
      <c r="E29" s="6">
        <v>1117</v>
      </c>
      <c r="F29" s="6">
        <v>959</v>
      </c>
      <c r="G29" s="6">
        <v>690</v>
      </c>
      <c r="H29" s="6">
        <v>600</v>
      </c>
      <c r="I29" s="6">
        <v>572</v>
      </c>
      <c r="J29" s="6">
        <v>580</v>
      </c>
      <c r="K29" s="6">
        <v>585</v>
      </c>
      <c r="L29" s="6">
        <v>567</v>
      </c>
      <c r="M29" s="6">
        <v>383</v>
      </c>
      <c r="N29" s="6">
        <v>408</v>
      </c>
      <c r="O29" s="6">
        <v>267</v>
      </c>
    </row>
    <row r="30" spans="2:15" ht="20.100000000000001" customHeight="1" thickBot="1" x14ac:dyDescent="0.25">
      <c r="B30" s="12" t="s">
        <v>103</v>
      </c>
      <c r="C30" s="15">
        <v>0.4375</v>
      </c>
      <c r="D30" s="15">
        <v>0.39600000000000002</v>
      </c>
      <c r="E30" s="15">
        <v>0.33800000000000002</v>
      </c>
      <c r="F30" s="15">
        <v>0.28599999999999998</v>
      </c>
      <c r="G30" s="15">
        <v>0.29899999999999999</v>
      </c>
      <c r="H30" s="15">
        <v>0.314</v>
      </c>
      <c r="I30" s="15">
        <v>0.28999999999999998</v>
      </c>
      <c r="J30" s="15">
        <v>0.315</v>
      </c>
      <c r="K30" s="15">
        <v>0.317</v>
      </c>
      <c r="L30" s="15">
        <v>0.33</v>
      </c>
      <c r="M30" s="15">
        <v>0.35599999999999998</v>
      </c>
      <c r="N30" s="15">
        <v>0.30730050933786079</v>
      </c>
      <c r="O30" s="15">
        <f>O28/(O28+O29)</f>
        <v>0.36879432624113473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O29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2.75" x14ac:dyDescent="0.2"/>
  <cols>
    <col min="1" max="1" width="8.625" customWidth="1"/>
    <col min="2" max="2" width="50.625" customWidth="1"/>
  </cols>
  <sheetData>
    <row r="8" spans="2:15" ht="20.100000000000001" customHeight="1" thickBot="1" x14ac:dyDescent="0.25">
      <c r="B8" s="7"/>
      <c r="C8" s="4">
        <v>2008</v>
      </c>
      <c r="D8" s="4">
        <v>2009</v>
      </c>
      <c r="E8" s="4">
        <v>2010</v>
      </c>
      <c r="F8" s="4">
        <v>2011</v>
      </c>
      <c r="G8" s="4">
        <v>2012</v>
      </c>
      <c r="H8" s="4">
        <v>2013</v>
      </c>
      <c r="I8" s="4">
        <v>2014</v>
      </c>
      <c r="J8" s="4">
        <v>2015</v>
      </c>
      <c r="K8" s="4">
        <v>2016</v>
      </c>
      <c r="L8" s="4">
        <v>2017</v>
      </c>
      <c r="M8" s="4">
        <v>2018</v>
      </c>
      <c r="N8" s="4">
        <v>2019</v>
      </c>
      <c r="O8" s="4">
        <v>2020</v>
      </c>
    </row>
    <row r="9" spans="2:15" ht="20.100000000000001" customHeight="1" thickBot="1" x14ac:dyDescent="0.25">
      <c r="B9" s="5" t="s">
        <v>104</v>
      </c>
      <c r="C9" s="6">
        <v>189</v>
      </c>
      <c r="D9" s="6">
        <v>248</v>
      </c>
      <c r="E9" s="6">
        <v>239</v>
      </c>
      <c r="F9" s="6">
        <v>189</v>
      </c>
      <c r="G9" s="6">
        <v>156</v>
      </c>
      <c r="H9" s="6">
        <v>167</v>
      </c>
      <c r="I9" s="6">
        <v>187</v>
      </c>
      <c r="J9" s="6">
        <v>149</v>
      </c>
      <c r="K9" s="6">
        <v>155</v>
      </c>
      <c r="L9" s="6">
        <v>173</v>
      </c>
      <c r="M9" s="6">
        <v>203</v>
      </c>
      <c r="N9" s="6">
        <v>206</v>
      </c>
      <c r="O9" s="6">
        <v>160</v>
      </c>
    </row>
    <row r="10" spans="2:15" ht="20.100000000000001" customHeight="1" thickBot="1" x14ac:dyDescent="0.25">
      <c r="B10" s="5" t="s">
        <v>105</v>
      </c>
      <c r="C10" s="6">
        <v>42</v>
      </c>
      <c r="D10" s="6">
        <v>57</v>
      </c>
      <c r="E10" s="6">
        <v>60</v>
      </c>
      <c r="F10" s="6">
        <v>65</v>
      </c>
      <c r="G10" s="6">
        <v>58</v>
      </c>
      <c r="H10" s="6">
        <v>54</v>
      </c>
      <c r="I10" s="6">
        <v>50</v>
      </c>
      <c r="J10" s="6">
        <v>57</v>
      </c>
      <c r="K10" s="6">
        <v>46</v>
      </c>
      <c r="L10" s="6">
        <v>47</v>
      </c>
      <c r="M10" s="6">
        <v>56</v>
      </c>
      <c r="N10" s="6">
        <v>57</v>
      </c>
      <c r="O10" s="6">
        <v>51</v>
      </c>
    </row>
    <row r="11" spans="2:15" ht="20.100000000000001" customHeight="1" thickBot="1" x14ac:dyDescent="0.25">
      <c r="B11" s="5" t="s">
        <v>106</v>
      </c>
      <c r="C11" s="11">
        <v>0.81799999999999995</v>
      </c>
      <c r="D11" s="11">
        <v>0.81299999999999994</v>
      </c>
      <c r="E11" s="11">
        <v>0.79900000000000004</v>
      </c>
      <c r="F11" s="11">
        <v>0.74399999999999999</v>
      </c>
      <c r="G11" s="11">
        <v>0.72899999999999998</v>
      </c>
      <c r="H11" s="11">
        <v>0.75600000000000001</v>
      </c>
      <c r="I11" s="11">
        <v>0.78900000000000003</v>
      </c>
      <c r="J11" s="11">
        <v>0.72299999999999998</v>
      </c>
      <c r="K11" s="11">
        <v>0.77100000000000002</v>
      </c>
      <c r="L11" s="11">
        <v>0.78600000000000003</v>
      </c>
      <c r="M11" s="11">
        <v>0.78400000000000003</v>
      </c>
      <c r="N11" s="11">
        <v>0.78326996197718635</v>
      </c>
      <c r="O11" s="11">
        <f>O9/(O9+O10)</f>
        <v>0.75829383886255919</v>
      </c>
    </row>
    <row r="12" spans="2:15" ht="20.100000000000001" customHeight="1" thickBot="1" x14ac:dyDescent="0.25">
      <c r="B12" s="5" t="s">
        <v>107</v>
      </c>
      <c r="C12" s="6">
        <v>66</v>
      </c>
      <c r="D12" s="6">
        <v>93</v>
      </c>
      <c r="E12" s="6">
        <v>59</v>
      </c>
      <c r="F12" s="6">
        <v>60</v>
      </c>
      <c r="G12" s="6">
        <v>56</v>
      </c>
      <c r="H12" s="6">
        <v>68</v>
      </c>
      <c r="I12" s="6">
        <v>65</v>
      </c>
      <c r="J12" s="6">
        <v>47</v>
      </c>
      <c r="K12" s="6">
        <v>45</v>
      </c>
      <c r="L12" s="6">
        <v>52</v>
      </c>
      <c r="M12" s="6">
        <v>67</v>
      </c>
      <c r="N12" s="6">
        <v>70</v>
      </c>
      <c r="O12" s="6">
        <v>45</v>
      </c>
    </row>
    <row r="13" spans="2:15" ht="20.100000000000001" customHeight="1" thickBot="1" x14ac:dyDescent="0.25">
      <c r="B13" s="5" t="s">
        <v>108</v>
      </c>
      <c r="C13" s="6">
        <v>19</v>
      </c>
      <c r="D13" s="6">
        <v>24</v>
      </c>
      <c r="E13" s="6">
        <v>17</v>
      </c>
      <c r="F13" s="6">
        <v>12</v>
      </c>
      <c r="G13" s="6">
        <v>16</v>
      </c>
      <c r="H13" s="6">
        <v>20</v>
      </c>
      <c r="I13" s="6">
        <v>17</v>
      </c>
      <c r="J13" s="6">
        <v>12</v>
      </c>
      <c r="K13" s="6">
        <v>5</v>
      </c>
      <c r="L13" s="6">
        <v>15</v>
      </c>
      <c r="M13" s="6">
        <v>9</v>
      </c>
      <c r="N13" s="6">
        <v>9</v>
      </c>
      <c r="O13" s="6">
        <v>8</v>
      </c>
    </row>
    <row r="14" spans="2:15" ht="20.100000000000001" customHeight="1" thickBot="1" x14ac:dyDescent="0.25">
      <c r="B14" s="5" t="s">
        <v>109</v>
      </c>
      <c r="C14" s="11">
        <v>0.77600000000000002</v>
      </c>
      <c r="D14" s="11">
        <v>0.79500000000000004</v>
      </c>
      <c r="E14" s="11">
        <v>0.77600000000000002</v>
      </c>
      <c r="F14" s="11">
        <v>0.83299999999999996</v>
      </c>
      <c r="G14" s="11">
        <v>0.77800000000000002</v>
      </c>
      <c r="H14" s="11">
        <v>0.77300000000000002</v>
      </c>
      <c r="I14" s="11">
        <v>0.79300000000000004</v>
      </c>
      <c r="J14" s="11">
        <v>0.79700000000000004</v>
      </c>
      <c r="K14" s="11">
        <v>0.9</v>
      </c>
      <c r="L14" s="11">
        <v>0.77600000000000002</v>
      </c>
      <c r="M14" s="11">
        <v>0.88200000000000001</v>
      </c>
      <c r="N14" s="11">
        <v>0.88607594936708856</v>
      </c>
      <c r="O14" s="11">
        <f>O12/(O12+O13)</f>
        <v>0.84905660377358494</v>
      </c>
    </row>
    <row r="15" spans="2:15" ht="20.100000000000001" customHeight="1" thickBot="1" x14ac:dyDescent="0.25">
      <c r="B15" s="5" t="s">
        <v>110</v>
      </c>
      <c r="C15" s="6">
        <v>35</v>
      </c>
      <c r="D15" s="6">
        <v>26</v>
      </c>
      <c r="E15" s="6">
        <v>22</v>
      </c>
      <c r="F15" s="6">
        <v>27</v>
      </c>
      <c r="G15" s="6">
        <v>36</v>
      </c>
      <c r="H15" s="6">
        <v>42</v>
      </c>
      <c r="I15" s="6">
        <v>38</v>
      </c>
      <c r="J15" s="6">
        <v>25</v>
      </c>
      <c r="K15" s="6">
        <v>30</v>
      </c>
      <c r="L15" s="6">
        <v>34</v>
      </c>
      <c r="M15" s="6">
        <v>43</v>
      </c>
      <c r="N15" s="6">
        <v>40</v>
      </c>
      <c r="O15" s="6">
        <v>38</v>
      </c>
    </row>
    <row r="16" spans="2:15" ht="20.100000000000001" customHeight="1" thickBot="1" x14ac:dyDescent="0.25">
      <c r="B16" s="5" t="s">
        <v>111</v>
      </c>
      <c r="C16" s="6">
        <v>2</v>
      </c>
      <c r="D16" s="6">
        <v>2</v>
      </c>
      <c r="E16" s="6">
        <v>0</v>
      </c>
      <c r="F16" s="6">
        <v>2</v>
      </c>
      <c r="G16" s="6">
        <v>0</v>
      </c>
      <c r="H16" s="6">
        <v>0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0</v>
      </c>
    </row>
    <row r="17" spans="2:15" ht="20.100000000000001" customHeight="1" thickBot="1" x14ac:dyDescent="0.25">
      <c r="B17" s="5" t="s">
        <v>112</v>
      </c>
      <c r="C17" s="11">
        <v>0.94599999999999995</v>
      </c>
      <c r="D17" s="11">
        <v>0.92900000000000005</v>
      </c>
      <c r="E17" s="11">
        <v>1</v>
      </c>
      <c r="F17" s="11">
        <v>0.93100000000000005</v>
      </c>
      <c r="G17" s="11">
        <v>1</v>
      </c>
      <c r="H17" s="11">
        <v>1</v>
      </c>
      <c r="I17" s="11">
        <v>0.97399999999999998</v>
      </c>
      <c r="J17" s="11">
        <v>0.96199999999999997</v>
      </c>
      <c r="K17" s="11">
        <v>0.96799999999999997</v>
      </c>
      <c r="L17" s="11">
        <v>0.97099999999999997</v>
      </c>
      <c r="M17" s="11">
        <v>0.97699999999999998</v>
      </c>
      <c r="N17" s="11">
        <v>0.97560975609756095</v>
      </c>
      <c r="O17" s="11">
        <f>O15/(O15+O16)</f>
        <v>1</v>
      </c>
    </row>
    <row r="18" spans="2:15" ht="20.100000000000001" customHeight="1" thickBot="1" x14ac:dyDescent="0.25">
      <c r="B18" s="5" t="s">
        <v>113</v>
      </c>
      <c r="C18" s="6">
        <v>4896</v>
      </c>
      <c r="D18" s="6">
        <v>5709</v>
      </c>
      <c r="E18" s="6">
        <v>7117</v>
      </c>
      <c r="F18" s="6">
        <v>6197</v>
      </c>
      <c r="G18" s="6">
        <v>6290</v>
      </c>
      <c r="H18" s="6">
        <v>6645</v>
      </c>
      <c r="I18" s="6">
        <v>6190</v>
      </c>
      <c r="J18" s="6">
        <v>5498</v>
      </c>
      <c r="K18" s="6">
        <v>5708</v>
      </c>
      <c r="L18" s="6">
        <v>5976</v>
      </c>
      <c r="M18" s="6">
        <v>6182</v>
      </c>
      <c r="N18" s="6">
        <v>6105</v>
      </c>
      <c r="O18" s="6">
        <v>4658</v>
      </c>
    </row>
    <row r="19" spans="2:15" ht="20.100000000000001" customHeight="1" thickBot="1" x14ac:dyDescent="0.25">
      <c r="B19" s="5" t="s">
        <v>114</v>
      </c>
      <c r="C19" s="6">
        <v>1451</v>
      </c>
      <c r="D19" s="6">
        <v>1660</v>
      </c>
      <c r="E19" s="6">
        <v>2200</v>
      </c>
      <c r="F19" s="6">
        <v>1840</v>
      </c>
      <c r="G19" s="6">
        <v>2041</v>
      </c>
      <c r="H19" s="6">
        <v>2177</v>
      </c>
      <c r="I19" s="6">
        <v>1441</v>
      </c>
      <c r="J19" s="6">
        <v>1262</v>
      </c>
      <c r="K19" s="6">
        <v>1116</v>
      </c>
      <c r="L19" s="6">
        <v>1120</v>
      </c>
      <c r="M19" s="6">
        <v>1095</v>
      </c>
      <c r="N19" s="6">
        <v>1085</v>
      </c>
      <c r="O19" s="6">
        <v>835</v>
      </c>
    </row>
    <row r="20" spans="2:15" ht="20.100000000000001" customHeight="1" thickBot="1" x14ac:dyDescent="0.25">
      <c r="B20" s="5" t="s">
        <v>115</v>
      </c>
      <c r="C20" s="6">
        <v>67</v>
      </c>
      <c r="D20" s="6">
        <v>56</v>
      </c>
      <c r="E20" s="6">
        <v>72</v>
      </c>
      <c r="F20" s="6">
        <v>74</v>
      </c>
      <c r="G20" s="6">
        <v>107</v>
      </c>
      <c r="H20" s="6">
        <v>65</v>
      </c>
      <c r="I20" s="6">
        <v>40</v>
      </c>
      <c r="J20" s="6">
        <v>29</v>
      </c>
      <c r="K20" s="6">
        <v>52</v>
      </c>
      <c r="L20" s="6">
        <v>52</v>
      </c>
      <c r="M20" s="6">
        <v>61</v>
      </c>
      <c r="N20" s="6">
        <v>99</v>
      </c>
      <c r="O20" s="6">
        <v>55</v>
      </c>
    </row>
    <row r="21" spans="2:15" ht="20.100000000000001" customHeight="1" thickBot="1" x14ac:dyDescent="0.25">
      <c r="B21" s="5" t="s">
        <v>116</v>
      </c>
      <c r="C21" s="11">
        <v>0.76333021515434984</v>
      </c>
      <c r="D21" s="11">
        <v>0.76888888888888884</v>
      </c>
      <c r="E21" s="11">
        <v>0.7580146980509106</v>
      </c>
      <c r="F21" s="11">
        <v>0.76402416471458512</v>
      </c>
      <c r="G21" s="11">
        <v>0.74543730741881964</v>
      </c>
      <c r="H21" s="11">
        <v>0.74772139079554401</v>
      </c>
      <c r="I21" s="11">
        <v>0.80693521053317685</v>
      </c>
      <c r="J21" s="11">
        <v>0.80983944616291059</v>
      </c>
      <c r="K21" s="11">
        <v>0.83013379872018611</v>
      </c>
      <c r="L21" s="11">
        <v>0.83603805260212649</v>
      </c>
      <c r="M21" s="11">
        <v>0.84199999999999997</v>
      </c>
      <c r="N21" s="11">
        <v>0.8375634517766497</v>
      </c>
      <c r="O21" s="11">
        <f>O18/(O18+O19+O20)</f>
        <v>0.83958183129055519</v>
      </c>
    </row>
    <row r="22" spans="2:15" ht="20.100000000000001" customHeight="1" thickBot="1" x14ac:dyDescent="0.25">
      <c r="B22" s="5" t="s">
        <v>27</v>
      </c>
      <c r="C22" s="6">
        <v>362</v>
      </c>
      <c r="D22" s="6">
        <v>453</v>
      </c>
      <c r="E22" s="6">
        <v>415</v>
      </c>
      <c r="F22" s="6">
        <v>362</v>
      </c>
      <c r="G22" s="6">
        <v>340</v>
      </c>
      <c r="H22" s="6">
        <v>371</v>
      </c>
      <c r="I22" s="6">
        <v>365</v>
      </c>
      <c r="J22" s="6">
        <v>299</v>
      </c>
      <c r="K22" s="6">
        <v>291</v>
      </c>
      <c r="L22" s="6">
        <v>326</v>
      </c>
      <c r="M22" s="6">
        <v>380</v>
      </c>
      <c r="N22" s="6">
        <v>384</v>
      </c>
      <c r="O22" s="6">
        <v>304</v>
      </c>
    </row>
    <row r="23" spans="2:15" ht="20.100000000000001" customHeight="1" thickBot="1" x14ac:dyDescent="0.25">
      <c r="B23" s="5" t="s">
        <v>28</v>
      </c>
      <c r="C23" s="6">
        <v>197</v>
      </c>
      <c r="D23" s="6">
        <v>246</v>
      </c>
      <c r="E23" s="6">
        <v>196</v>
      </c>
      <c r="F23" s="6">
        <v>183</v>
      </c>
      <c r="G23" s="6">
        <v>156</v>
      </c>
      <c r="H23" s="6">
        <v>184</v>
      </c>
      <c r="I23" s="6">
        <v>197</v>
      </c>
      <c r="J23" s="6">
        <v>166</v>
      </c>
      <c r="K23" s="6">
        <v>171</v>
      </c>
      <c r="L23" s="6">
        <v>179</v>
      </c>
      <c r="M23" s="6">
        <v>201</v>
      </c>
      <c r="N23" s="6">
        <v>210</v>
      </c>
      <c r="O23" s="6">
        <v>170</v>
      </c>
    </row>
    <row r="24" spans="2:15" ht="20.100000000000001" customHeight="1" thickBot="1" x14ac:dyDescent="0.25">
      <c r="B24" s="5" t="s">
        <v>29</v>
      </c>
      <c r="C24" s="6">
        <v>106</v>
      </c>
      <c r="D24" s="6">
        <v>130</v>
      </c>
      <c r="E24" s="6">
        <v>138</v>
      </c>
      <c r="F24" s="6">
        <v>106</v>
      </c>
      <c r="G24" s="6">
        <v>102</v>
      </c>
      <c r="H24" s="6">
        <v>93</v>
      </c>
      <c r="I24" s="6">
        <v>95</v>
      </c>
      <c r="J24" s="6">
        <v>62</v>
      </c>
      <c r="K24" s="6">
        <v>65</v>
      </c>
      <c r="L24" s="6">
        <v>84</v>
      </c>
      <c r="M24" s="6">
        <v>113</v>
      </c>
      <c r="N24" s="6">
        <v>106</v>
      </c>
      <c r="O24" s="6">
        <v>74</v>
      </c>
    </row>
    <row r="25" spans="2:15" ht="20.100000000000001" customHeight="1" thickBot="1" x14ac:dyDescent="0.25">
      <c r="B25" s="5" t="s">
        <v>30</v>
      </c>
      <c r="C25" s="6">
        <v>36</v>
      </c>
      <c r="D25" s="6">
        <v>46</v>
      </c>
      <c r="E25" s="6">
        <v>48</v>
      </c>
      <c r="F25" s="6">
        <v>50</v>
      </c>
      <c r="G25" s="6">
        <v>51</v>
      </c>
      <c r="H25" s="6">
        <v>70</v>
      </c>
      <c r="I25" s="6">
        <v>51</v>
      </c>
      <c r="J25" s="6">
        <v>48</v>
      </c>
      <c r="K25" s="6">
        <v>34</v>
      </c>
      <c r="L25" s="6">
        <v>43</v>
      </c>
      <c r="M25" s="6">
        <v>47</v>
      </c>
      <c r="N25" s="6">
        <v>37</v>
      </c>
      <c r="O25" s="6">
        <v>39</v>
      </c>
    </row>
    <row r="26" spans="2:15" ht="20.100000000000001" customHeight="1" thickBot="1" x14ac:dyDescent="0.25">
      <c r="B26" s="5" t="s">
        <v>31</v>
      </c>
      <c r="C26" s="6">
        <v>23</v>
      </c>
      <c r="D26" s="6">
        <v>31</v>
      </c>
      <c r="E26" s="6">
        <v>33</v>
      </c>
      <c r="F26" s="6">
        <v>23</v>
      </c>
      <c r="G26" s="6">
        <v>31</v>
      </c>
      <c r="H26" s="6">
        <v>24</v>
      </c>
      <c r="I26" s="6">
        <v>22</v>
      </c>
      <c r="J26" s="6">
        <v>23</v>
      </c>
      <c r="K26" s="6">
        <v>21</v>
      </c>
      <c r="L26" s="6">
        <v>20</v>
      </c>
      <c r="M26" s="6">
        <v>19</v>
      </c>
      <c r="N26" s="6">
        <v>31</v>
      </c>
      <c r="O26" s="6">
        <v>21</v>
      </c>
    </row>
    <row r="27" spans="2:15" ht="20.100000000000001" customHeight="1" thickBot="1" x14ac:dyDescent="0.25">
      <c r="B27" s="5" t="s">
        <v>117</v>
      </c>
      <c r="C27" s="11">
        <v>0.83699999999999997</v>
      </c>
      <c r="D27" s="11">
        <v>0.83</v>
      </c>
      <c r="E27" s="11">
        <v>0.80500000000000005</v>
      </c>
      <c r="F27" s="11">
        <v>0.79800000000000004</v>
      </c>
      <c r="G27" s="11">
        <v>0.75900000000000001</v>
      </c>
      <c r="H27" s="11">
        <v>0.747</v>
      </c>
      <c r="I27" s="11">
        <v>0.8</v>
      </c>
      <c r="J27" s="11">
        <v>0.76300000000000001</v>
      </c>
      <c r="K27" s="11">
        <v>0.81100000000000005</v>
      </c>
      <c r="L27" s="11">
        <v>0.80700000000000005</v>
      </c>
      <c r="M27" s="11">
        <v>0.82599999999999996</v>
      </c>
      <c r="N27" s="11">
        <v>0.82291666666666663</v>
      </c>
      <c r="O27" s="11">
        <f>(O23+O24)/O22</f>
        <v>0.80263157894736847</v>
      </c>
    </row>
    <row r="28" spans="2:15" ht="20.100000000000001" customHeight="1" thickBot="1" x14ac:dyDescent="0.25">
      <c r="B28" s="5" t="s">
        <v>118</v>
      </c>
      <c r="C28" s="11">
        <v>0.84499999999999997</v>
      </c>
      <c r="D28" s="11">
        <v>0.84199999999999997</v>
      </c>
      <c r="E28" s="11">
        <v>0.80300000000000005</v>
      </c>
      <c r="F28" s="11">
        <v>0.78500000000000003</v>
      </c>
      <c r="G28" s="11">
        <v>0.754</v>
      </c>
      <c r="H28" s="11">
        <v>0.72399999999999998</v>
      </c>
      <c r="I28" s="11">
        <v>0.79400000000000004</v>
      </c>
      <c r="J28" s="11">
        <v>0.77600000000000002</v>
      </c>
      <c r="K28" s="11">
        <v>0.83399999999999996</v>
      </c>
      <c r="L28" s="11">
        <v>0.80600000000000005</v>
      </c>
      <c r="M28" s="11">
        <v>0.81</v>
      </c>
      <c r="N28" s="11">
        <v>0.8502024291497976</v>
      </c>
      <c r="O28" s="11">
        <f>O23/(O23+O25)</f>
        <v>0.8133971291866029</v>
      </c>
    </row>
    <row r="29" spans="2:15" ht="20.100000000000001" customHeight="1" thickBot="1" x14ac:dyDescent="0.25">
      <c r="B29" s="12" t="s">
        <v>119</v>
      </c>
      <c r="C29" s="15">
        <v>0.82199999999999995</v>
      </c>
      <c r="D29" s="15">
        <v>0.80700000000000005</v>
      </c>
      <c r="E29" s="15">
        <v>0.80700000000000005</v>
      </c>
      <c r="F29" s="15">
        <v>0.82199999999999995</v>
      </c>
      <c r="G29" s="15">
        <v>0.76700000000000002</v>
      </c>
      <c r="H29" s="15">
        <v>0.79500000000000004</v>
      </c>
      <c r="I29" s="15">
        <v>0.81200000000000006</v>
      </c>
      <c r="J29" s="15">
        <v>0.72899999999999998</v>
      </c>
      <c r="K29" s="15">
        <v>0.75600000000000001</v>
      </c>
      <c r="L29" s="15">
        <v>0.80800000000000005</v>
      </c>
      <c r="M29" s="15">
        <v>0.85599999999999998</v>
      </c>
      <c r="N29" s="15">
        <v>0.77372262773722633</v>
      </c>
      <c r="O29" s="15">
        <f>O24/(O24+O26)</f>
        <v>0.77894736842105261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2019-02-27T09:09:03Z</cp:lastPrinted>
  <dcterms:created xsi:type="dcterms:W3CDTF">2018-12-13T08:49:05Z</dcterms:created>
  <dcterms:modified xsi:type="dcterms:W3CDTF">2021-03-26T10:08:05Z</dcterms:modified>
</cp:coreProperties>
</file>